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autoCompressPictures="0"/>
  <mc:AlternateContent xmlns:mc="http://schemas.openxmlformats.org/markup-compatibility/2006">
    <mc:Choice Requires="x15">
      <x15ac:absPath xmlns:x15ac="http://schemas.microsoft.com/office/spreadsheetml/2010/11/ac" url="https://d.docs.live.net/534d4dbb71c2a4cc/Documents/Program Related Files/"/>
    </mc:Choice>
  </mc:AlternateContent>
  <xr:revisionPtr revIDLastSave="1" documentId="8_{455EAF14-A5D4-4BAB-B2A5-684697DD7AAB}" xr6:coauthVersionLast="47" xr6:coauthVersionMax="47" xr10:uidLastSave="{33682166-A7F2-42C8-9543-A08266A40294}"/>
  <bookViews>
    <workbookView xWindow="28680" yWindow="-120" windowWidth="29040" windowHeight="15720" xr2:uid="{00000000-000D-0000-FFFF-FFFF00000000}"/>
  </bookViews>
  <sheets>
    <sheet name="Activities" sheetId="1" r:id="rId1"/>
    <sheet name="Example" sheetId="2" r:id="rId2"/>
  </sheets>
  <definedNames>
    <definedName name="_xlnm.Print_Area" localSheetId="0">Activities!$A$1:$I$52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26" i="1" l="1"/>
  <c r="H27" i="1" l="1"/>
  <c r="H28" i="1"/>
  <c r="H29" i="1"/>
  <c r="H30" i="1"/>
  <c r="H31" i="1"/>
  <c r="H32" i="1"/>
  <c r="H33" i="1"/>
  <c r="H34" i="1"/>
  <c r="H35" i="1"/>
  <c r="H36" i="1"/>
  <c r="H37" i="1"/>
  <c r="I39" i="2"/>
  <c r="H38" i="2"/>
  <c r="H33" i="2"/>
  <c r="H31" i="2"/>
  <c r="H30" i="2"/>
  <c r="H28" i="2"/>
  <c r="H27" i="2"/>
  <c r="D19" i="2"/>
  <c r="C18" i="2"/>
  <c r="C19" i="2" s="1"/>
  <c r="I16" i="2"/>
  <c r="H16" i="2"/>
  <c r="I15" i="2"/>
  <c r="H15" i="2"/>
  <c r="I14" i="2"/>
  <c r="H14" i="2"/>
  <c r="I13" i="2"/>
  <c r="H13" i="2"/>
  <c r="I12" i="2"/>
  <c r="H12" i="2"/>
  <c r="I11" i="2"/>
  <c r="I19" i="2" s="1"/>
  <c r="I41" i="2" s="1"/>
  <c r="H11" i="2"/>
  <c r="I10" i="2"/>
  <c r="H10" i="2"/>
  <c r="H19" i="2" s="1"/>
  <c r="H4" i="2"/>
  <c r="C4" i="2"/>
  <c r="H24" i="2" l="1"/>
  <c r="H23" i="2"/>
  <c r="C25" i="2"/>
  <c r="H25" i="2" s="1"/>
  <c r="C26" i="2"/>
  <c r="F26" i="2" s="1"/>
  <c r="I10" i="1"/>
  <c r="I13" i="1"/>
  <c r="H10" i="1"/>
  <c r="H13" i="1"/>
  <c r="C18" i="1"/>
  <c r="C19" i="1" s="1"/>
  <c r="H25" i="1" s="1"/>
  <c r="H14" i="1"/>
  <c r="I14" i="1"/>
  <c r="H15" i="1"/>
  <c r="I15" i="1"/>
  <c r="I12" i="1"/>
  <c r="H12" i="1"/>
  <c r="I11" i="1"/>
  <c r="H11" i="1"/>
  <c r="D19" i="1"/>
  <c r="I16" i="1"/>
  <c r="H38" i="1"/>
  <c r="I39" i="1"/>
  <c r="H19" i="1" l="1"/>
  <c r="H24" i="1" s="1"/>
  <c r="I19" i="1"/>
  <c r="I41" i="1" s="1"/>
  <c r="H39" i="2"/>
  <c r="H41" i="2" s="1"/>
  <c r="H23" i="1" l="1"/>
  <c r="H39" i="1" s="1"/>
  <c r="H41" i="1" s="1"/>
</calcChain>
</file>

<file path=xl/sharedStrings.xml><?xml version="1.0" encoding="utf-8"?>
<sst xmlns="http://schemas.openxmlformats.org/spreadsheetml/2006/main" count="268" uniqueCount="85">
  <si>
    <t xml:space="preserve">Program: </t>
  </si>
  <si>
    <t>Activities</t>
  </si>
  <si>
    <t>Camping</t>
  </si>
  <si>
    <t xml:space="preserve">Event: </t>
  </si>
  <si>
    <t xml:space="preserve">Account #: </t>
  </si>
  <si>
    <t xml:space="preserve">Start Date: </t>
  </si>
  <si>
    <t xml:space="preserve"># Days: </t>
  </si>
  <si>
    <t xml:space="preserve">End Date: </t>
  </si>
  <si>
    <t xml:space="preserve">Event Chair/Director: </t>
  </si>
  <si>
    <t>INCOME</t>
  </si>
  <si>
    <t>PARTICIPATION</t>
  </si>
  <si>
    <t>COST PER ITEM</t>
  </si>
  <si>
    <t>TOTAL INCOME</t>
  </si>
  <si>
    <t>Sources</t>
  </si>
  <si>
    <t>Projected #</t>
  </si>
  <si>
    <t>Actual #</t>
  </si>
  <si>
    <t>Projected</t>
  </si>
  <si>
    <t>Actual / Final</t>
  </si>
  <si>
    <t>x</t>
  </si>
  <si>
    <t>(per) =</t>
  </si>
  <si>
    <t>EXPENSES</t>
  </si>
  <si>
    <t>QUANTITY</t>
  </si>
  <si>
    <t>TOTAL EXPENSES</t>
  </si>
  <si>
    <t>ITEM</t>
  </si>
  <si>
    <t>Program Supplies</t>
  </si>
  <si>
    <t>Postage / Mail</t>
  </si>
  <si>
    <t>5% Contingency</t>
  </si>
  <si>
    <t>Council Operations***</t>
  </si>
  <si>
    <t>20% Operations</t>
  </si>
  <si>
    <r>
      <t>NET BALANCE</t>
    </r>
    <r>
      <rPr>
        <sz val="11"/>
        <color indexed="9"/>
        <rFont val="Arial"/>
        <family val="2"/>
      </rPr>
      <t xml:space="preserve"> (Income less Expenses)              </t>
    </r>
  </si>
  <si>
    <t>Total Participants</t>
  </si>
  <si>
    <t>Early Bird Date</t>
  </si>
  <si>
    <t>Registration Closes</t>
  </si>
  <si>
    <t>Minimum # Part. Req.</t>
  </si>
  <si>
    <t>Staff Adv.:</t>
  </si>
  <si>
    <t xml:space="preserve"> </t>
  </si>
  <si>
    <t>Notes:</t>
  </si>
  <si>
    <t>Other: TP/Concessions</t>
  </si>
  <si>
    <t>Other</t>
  </si>
  <si>
    <t>Total Youth Participants</t>
  </si>
  <si>
    <t>Fall Camporee</t>
  </si>
  <si>
    <t>Registration (Early Bird)</t>
  </si>
  <si>
    <t>Registration (Regular)</t>
  </si>
  <si>
    <t>Registration Adult (Early Bird)</t>
  </si>
  <si>
    <t>Registration Adult(Regular)</t>
  </si>
  <si>
    <t>Registration (Late)</t>
  </si>
  <si>
    <t>Registration Adult(Late)</t>
  </si>
  <si>
    <t>Donald Duck</t>
  </si>
  <si>
    <t>Walt Disney</t>
  </si>
  <si>
    <t>1-8103-</t>
  </si>
  <si>
    <t>1-8104-</t>
  </si>
  <si>
    <t>Recognition (Patches)*</t>
  </si>
  <si>
    <t>1-9153-</t>
  </si>
  <si>
    <t>Equipment Rentals</t>
  </si>
  <si>
    <t>1-8501-</t>
  </si>
  <si>
    <t>Food supplies</t>
  </si>
  <si>
    <t>1-8601-</t>
  </si>
  <si>
    <t>Facilities Use / Rental Fee</t>
  </si>
  <si>
    <t>1-8402-</t>
  </si>
  <si>
    <t>1-8301-</t>
  </si>
  <si>
    <t>Medical supplies</t>
  </si>
  <si>
    <t>1-8101-</t>
  </si>
  <si>
    <t>1-6801-</t>
  </si>
  <si>
    <t>1-6806-</t>
  </si>
  <si>
    <t>1-6812-</t>
  </si>
  <si>
    <t>1-6831-</t>
  </si>
  <si>
    <t>Sponsorships, Other revenue</t>
  </si>
  <si>
    <t>1-8131-</t>
  </si>
  <si>
    <t>Supplies, other</t>
  </si>
  <si>
    <t>Contingency - 5%**</t>
  </si>
  <si>
    <t>Supplies (TP/Concessions)</t>
  </si>
  <si>
    <r>
      <t xml:space="preserve">Printing </t>
    </r>
    <r>
      <rPr>
        <b/>
        <sz val="11"/>
        <rFont val="Arial"/>
        <family val="2"/>
      </rPr>
      <t>#Pgs</t>
    </r>
    <r>
      <rPr>
        <sz val="11"/>
        <rFont val="Arial"/>
        <family val="2"/>
      </rPr>
      <t xml:space="preserve"> (In-house)</t>
    </r>
  </si>
  <si>
    <t>The Activity Planning Guide should be reviewed and followed with any Event/Activity.</t>
  </si>
  <si>
    <t>COUNCIL PROGRAM ACTIVITY BUDGET FORM</t>
  </si>
  <si>
    <t>Activity Chair/Director Approval Signature:</t>
  </si>
  <si>
    <t>Activity Chair/Director Final Signature:</t>
  </si>
  <si>
    <t>Insurance</t>
  </si>
  <si>
    <t>1-9322-</t>
  </si>
  <si>
    <r>
      <t xml:space="preserve">Actual / Final Report MUST be submitted </t>
    </r>
    <r>
      <rPr>
        <u/>
        <sz val="8"/>
        <rFont val="Arial"/>
        <family val="2"/>
      </rPr>
      <t>within 30 days of the completion date of the activity.</t>
    </r>
  </si>
  <si>
    <t>** Contingency of 5% is included to absorb any unforseen expenses.</t>
  </si>
  <si>
    <t>*** Council Operations provides general support to operate the Council and provide activity support for its Districts and Units.</t>
  </si>
  <si>
    <t>* Events minimum # required to hold event is based on 30% of budgeted participants registered by the Early Bird Deadline.</t>
  </si>
  <si>
    <t>For Office Use Only</t>
  </si>
  <si>
    <t>Adjustments to the Contingency and Council Operation fees are subject to approval by Scout Executive/Council VP of Program</t>
  </si>
  <si>
    <t>Revised draft budgets should be submitted to the Scout Executive/ a MINIMUM of 90 days prior to the event's start date or before the event and fees are "advertised."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</si>
</sst>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m/d/yy;@"/>
    <numFmt numFmtId="165" formatCode="_(&quot;$&quot;* #,##0.00_);_(&quot;$&quot;* \(#,##0.00\);_(&quot;$&quot;* &quot;-&quot;_);_(@_)"/>
  </numFmts>
  <fonts count="21" x14ac:knownFonts="1">
    <font>
      <sz val="11"/>
      <color theme="1"/>
      <name val="Calibri"/>
      <family val="2"/>
      <scheme val="minor"/>
    </font>
    <font>
      <sz val="11"/>
      <color theme="1"/>
      <name val="Calibri"/>
      <family val="2"/>
      <scheme val="minor"/>
    </font>
    <font>
      <b/>
      <sz val="12"/>
      <name val="Arial"/>
      <family val="2"/>
    </font>
    <font>
      <sz val="12"/>
      <name val="Arial"/>
      <family val="2"/>
    </font>
    <font>
      <sz val="4"/>
      <name val="Arial"/>
      <family val="2"/>
    </font>
    <font>
      <b/>
      <sz val="11"/>
      <name val="Arial"/>
      <family val="2"/>
    </font>
    <font>
      <sz val="11"/>
      <name val="Arial"/>
      <family val="2"/>
    </font>
    <font>
      <sz val="10"/>
      <name val="Arial"/>
      <family val="2"/>
    </font>
    <font>
      <b/>
      <sz val="10"/>
      <color indexed="9"/>
      <name val="Arial"/>
      <family val="2"/>
    </font>
    <font>
      <b/>
      <sz val="11"/>
      <color indexed="9"/>
      <name val="Arial"/>
      <family val="2"/>
    </font>
    <font>
      <sz val="11"/>
      <color indexed="9"/>
      <name val="Arial"/>
      <family val="2"/>
    </font>
    <font>
      <sz val="8"/>
      <name val="Arial"/>
      <family val="2"/>
    </font>
    <font>
      <b/>
      <sz val="8"/>
      <name val="Arial"/>
      <family val="2"/>
    </font>
    <font>
      <b/>
      <sz val="12"/>
      <name val="Arial Black"/>
      <family val="2"/>
    </font>
    <font>
      <b/>
      <sz val="10"/>
      <name val="Arial"/>
      <family val="2"/>
    </font>
    <font>
      <sz val="8"/>
      <name val="Calibri"/>
      <family val="2"/>
      <scheme val="minor"/>
    </font>
    <font>
      <u/>
      <sz val="11"/>
      <color theme="10"/>
      <name val="Calibri"/>
      <family val="2"/>
      <scheme val="minor"/>
    </font>
    <font>
      <u/>
      <sz val="11"/>
      <color theme="11"/>
      <name val="Calibri"/>
      <family val="2"/>
      <scheme val="minor"/>
    </font>
    <font>
      <u/>
      <sz val="8"/>
      <name val="Arial"/>
      <family val="2"/>
    </font>
    <font>
      <b/>
      <sz val="11"/>
      <color rgb="FFFF0000"/>
      <name val="Arial"/>
      <family val="2"/>
    </font>
    <font>
      <b/>
      <sz val="8"/>
      <color rgb="FFFF0000"/>
      <name val="Arial"/>
      <family val="2"/>
    </font>
  </fonts>
  <fills count="4">
    <fill>
      <patternFill patternType="none"/>
    </fill>
    <fill>
      <patternFill patternType="gray125"/>
    </fill>
    <fill>
      <patternFill patternType="solid">
        <fgColor indexed="17"/>
        <bgColor indexed="64"/>
      </patternFill>
    </fill>
    <fill>
      <patternFill patternType="solid">
        <fgColor indexed="13"/>
        <bgColor indexed="64"/>
      </patternFill>
    </fill>
  </fills>
  <borders count="5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style="medium">
        <color auto="1"/>
      </left>
      <right/>
      <top style="medium">
        <color auto="1"/>
      </top>
      <bottom style="thin">
        <color auto="1"/>
      </bottom>
      <diagonal/>
    </border>
    <border>
      <left style="medium">
        <color auto="1"/>
      </left>
      <right/>
      <top style="thin">
        <color auto="1"/>
      </top>
      <bottom style="double">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thin">
        <color auto="1"/>
      </right>
      <top style="thin">
        <color auto="1"/>
      </top>
      <bottom style="medium">
        <color auto="1"/>
      </bottom>
      <diagonal/>
    </border>
    <border>
      <left style="medium">
        <color auto="1"/>
      </left>
      <right/>
      <top/>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medium">
        <color auto="1"/>
      </right>
      <top/>
      <bottom/>
      <diagonal/>
    </border>
    <border>
      <left style="thin">
        <color auto="1"/>
      </left>
      <right/>
      <top/>
      <bottom/>
      <diagonal/>
    </border>
    <border>
      <left/>
      <right style="thin">
        <color auto="1"/>
      </right>
      <top/>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top/>
      <bottom style="medium">
        <color indexed="64"/>
      </bottom>
      <diagonal/>
    </border>
    <border>
      <left/>
      <right style="thin">
        <color auto="1"/>
      </right>
      <top/>
      <bottom style="medium">
        <color indexed="64"/>
      </bottom>
      <diagonal/>
    </border>
    <border>
      <left/>
      <right style="thin">
        <color auto="1"/>
      </right>
      <top style="thin">
        <color auto="1"/>
      </top>
      <bottom/>
      <diagonal/>
    </border>
    <border>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indexed="64"/>
      </left>
      <right/>
      <top style="thin">
        <color auto="1"/>
      </top>
      <bottom style="medium">
        <color indexed="64"/>
      </bottom>
      <diagonal/>
    </border>
    <border>
      <left style="thin">
        <color auto="1"/>
      </left>
      <right/>
      <top/>
      <bottom style="thin">
        <color auto="1"/>
      </bottom>
      <diagonal/>
    </border>
    <border>
      <left/>
      <right style="thin">
        <color auto="1"/>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6">
    <xf numFmtId="0" fontId="0" fillId="0" borderId="0"/>
    <xf numFmtId="44" fontId="1"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cellStyleXfs>
  <cellXfs count="141">
    <xf numFmtId="0" fontId="0" fillId="0" borderId="0" xfId="0"/>
    <xf numFmtId="0" fontId="2" fillId="0" borderId="0" xfId="0" applyFont="1" applyAlignment="1">
      <alignment horizontal="right" vertical="center"/>
    </xf>
    <xf numFmtId="0" fontId="3" fillId="0" borderId="0" xfId="0" applyFont="1" applyAlignment="1">
      <alignment vertical="center"/>
    </xf>
    <xf numFmtId="0" fontId="5" fillId="0" borderId="0" xfId="0" applyFont="1" applyAlignment="1">
      <alignment horizontal="right" vertical="center"/>
    </xf>
    <xf numFmtId="0" fontId="5" fillId="0" borderId="0" xfId="0" applyFont="1" applyBorder="1" applyAlignment="1">
      <alignment horizontal="right" vertical="center"/>
    </xf>
    <xf numFmtId="0" fontId="5" fillId="0" borderId="1" xfId="0" applyFont="1" applyBorder="1" applyAlignment="1" applyProtection="1">
      <alignment horizontal="center" vertical="center"/>
      <protection locked="0"/>
    </xf>
    <xf numFmtId="0" fontId="6" fillId="0" borderId="0" xfId="0" applyFont="1" applyAlignment="1">
      <alignment vertical="center"/>
    </xf>
    <xf numFmtId="0" fontId="4" fillId="0" borderId="0" xfId="0" applyFont="1" applyAlignment="1">
      <alignment vertical="center"/>
    </xf>
    <xf numFmtId="1" fontId="5" fillId="0" borderId="0" xfId="0" applyNumberFormat="1"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3" fontId="6" fillId="0" borderId="2" xfId="0" applyNumberFormat="1" applyFont="1" applyBorder="1" applyAlignment="1" applyProtection="1">
      <alignment horizontal="center" vertical="center"/>
      <protection locked="0"/>
    </xf>
    <xf numFmtId="43" fontId="6" fillId="0" borderId="1" xfId="1" applyNumberFormat="1" applyFont="1" applyBorder="1" applyAlignment="1" applyProtection="1">
      <alignment vertical="center"/>
      <protection locked="0"/>
    </xf>
    <xf numFmtId="44" fontId="6" fillId="0" borderId="2" xfId="0" applyNumberFormat="1" applyFont="1" applyBorder="1" applyAlignment="1" applyProtection="1">
      <alignment vertical="center"/>
      <protection locked="0"/>
    </xf>
    <xf numFmtId="44" fontId="6" fillId="0" borderId="2" xfId="0" applyNumberFormat="1" applyFont="1" applyBorder="1" applyAlignment="1">
      <alignment vertical="center"/>
    </xf>
    <xf numFmtId="44" fontId="6" fillId="3" borderId="4" xfId="0" applyNumberFormat="1" applyFont="1" applyFill="1" applyBorder="1" applyAlignment="1">
      <alignment vertical="center"/>
    </xf>
    <xf numFmtId="0" fontId="7" fillId="0" borderId="2" xfId="0" applyFont="1" applyBorder="1" applyAlignment="1">
      <alignment horizontal="center" vertical="center"/>
    </xf>
    <xf numFmtId="42" fontId="6" fillId="3" borderId="4" xfId="0" applyNumberFormat="1" applyFont="1" applyFill="1" applyBorder="1" applyAlignment="1">
      <alignment vertical="center"/>
    </xf>
    <xf numFmtId="0" fontId="0" fillId="0" borderId="0" xfId="0" applyAlignment="1">
      <alignment vertical="center"/>
    </xf>
    <xf numFmtId="0" fontId="0" fillId="0" borderId="0" xfId="0" applyAlignment="1">
      <alignment horizontal="center" vertical="center"/>
    </xf>
    <xf numFmtId="0" fontId="7" fillId="0" borderId="0" xfId="0" applyFont="1"/>
    <xf numFmtId="0" fontId="7" fillId="0" borderId="0" xfId="0" applyFont="1" applyAlignment="1">
      <alignment horizontal="center"/>
    </xf>
    <xf numFmtId="164" fontId="5" fillId="0" borderId="0" xfId="0" applyNumberFormat="1" applyFont="1" applyAlignment="1">
      <alignment horizontal="center" vertical="center"/>
    </xf>
    <xf numFmtId="0" fontId="5" fillId="0" borderId="0" xfId="0" applyFont="1" applyBorder="1" applyAlignment="1" applyProtection="1">
      <alignment horizontal="center" vertical="center"/>
      <protection locked="0"/>
    </xf>
    <xf numFmtId="0" fontId="8" fillId="2" borderId="9" xfId="0" applyFont="1" applyFill="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44" fontId="6" fillId="0" borderId="18" xfId="1" applyNumberFormat="1" applyFont="1" applyBorder="1" applyAlignment="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0" borderId="21" xfId="0" applyFont="1" applyBorder="1" applyAlignment="1">
      <alignment vertical="center"/>
    </xf>
    <xf numFmtId="0" fontId="7" fillId="0" borderId="21" xfId="0" applyFont="1" applyBorder="1" applyAlignment="1">
      <alignment horizontal="center" vertical="center"/>
    </xf>
    <xf numFmtId="0" fontId="8" fillId="2" borderId="22" xfId="0" applyFont="1" applyFill="1" applyBorder="1" applyAlignment="1">
      <alignment horizontal="center" vertical="center"/>
    </xf>
    <xf numFmtId="0" fontId="7" fillId="0" borderId="23" xfId="0" applyFont="1" applyBorder="1" applyAlignment="1">
      <alignment horizontal="center" vertical="center"/>
    </xf>
    <xf numFmtId="0" fontId="6" fillId="0" borderId="24" xfId="0" applyFont="1" applyBorder="1" applyAlignment="1">
      <alignment vertical="center"/>
    </xf>
    <xf numFmtId="0" fontId="6" fillId="0" borderId="25" xfId="0" applyFont="1" applyBorder="1" applyAlignment="1">
      <alignment vertical="center"/>
    </xf>
    <xf numFmtId="0" fontId="6" fillId="0" borderId="1" xfId="0" applyFont="1" applyBorder="1" applyAlignment="1">
      <alignment horizontal="center" vertical="center"/>
    </xf>
    <xf numFmtId="3" fontId="6" fillId="0" borderId="19" xfId="0" applyNumberFormat="1" applyFont="1" applyBorder="1" applyAlignment="1" applyProtection="1">
      <alignment horizontal="center" vertical="center"/>
      <protection locked="0"/>
    </xf>
    <xf numFmtId="3" fontId="6" fillId="0" borderId="26" xfId="0" applyNumberFormat="1" applyFont="1" applyBorder="1" applyAlignment="1" applyProtection="1">
      <alignment horizontal="center" vertical="center"/>
      <protection locked="0"/>
    </xf>
    <xf numFmtId="3" fontId="6" fillId="0" borderId="28" xfId="0" applyNumberFormat="1" applyFont="1" applyBorder="1" applyAlignment="1">
      <alignment vertical="center"/>
    </xf>
    <xf numFmtId="3" fontId="6" fillId="0" borderId="17" xfId="0" applyNumberFormat="1" applyFont="1" applyBorder="1" applyAlignment="1" applyProtection="1">
      <alignment horizontal="center" vertical="center"/>
      <protection locked="0"/>
    </xf>
    <xf numFmtId="3" fontId="6" fillId="0" borderId="18" xfId="0" applyNumberFormat="1" applyFont="1" applyBorder="1" applyAlignment="1" applyProtection="1">
      <alignment horizontal="center" vertical="center"/>
      <protection locked="0"/>
    </xf>
    <xf numFmtId="0" fontId="7" fillId="0" borderId="1" xfId="0" applyFont="1" applyBorder="1" applyAlignment="1">
      <alignment horizontal="center" vertical="center"/>
    </xf>
    <xf numFmtId="44" fontId="6" fillId="0" borderId="17" xfId="1" applyNumberFormat="1" applyFont="1" applyBorder="1" applyAlignment="1">
      <alignment vertical="center"/>
    </xf>
    <xf numFmtId="44" fontId="6" fillId="3" borderId="29" xfId="1" applyNumberFormat="1" applyFont="1" applyFill="1" applyBorder="1" applyAlignment="1">
      <alignment vertical="center"/>
    </xf>
    <xf numFmtId="44" fontId="6" fillId="0" borderId="26" xfId="0" applyNumberFormat="1" applyFont="1" applyBorder="1" applyAlignment="1" applyProtection="1">
      <alignment vertical="center"/>
      <protection locked="0"/>
    </xf>
    <xf numFmtId="44" fontId="6" fillId="0" borderId="26" xfId="0" applyNumberFormat="1" applyFont="1" applyBorder="1" applyAlignment="1">
      <alignment vertical="center"/>
    </xf>
    <xf numFmtId="0" fontId="14" fillId="0" borderId="0" xfId="0" applyFont="1" applyAlignment="1">
      <alignment vertical="center"/>
    </xf>
    <xf numFmtId="0" fontId="14" fillId="0" borderId="0" xfId="0" applyFont="1" applyBorder="1" applyAlignment="1">
      <alignment horizontal="left" vertical="center"/>
    </xf>
    <xf numFmtId="0" fontId="6" fillId="0" borderId="25" xfId="0" applyFont="1" applyBorder="1" applyAlignment="1" applyProtection="1">
      <alignment vertical="center"/>
      <protection locked="0"/>
    </xf>
    <xf numFmtId="3" fontId="6" fillId="0" borderId="27" xfId="0" applyNumberFormat="1" applyFont="1" applyBorder="1" applyAlignment="1">
      <alignment horizontal="center" vertical="center"/>
    </xf>
    <xf numFmtId="0" fontId="6" fillId="0" borderId="32" xfId="0" applyFont="1" applyBorder="1" applyAlignment="1" applyProtection="1">
      <alignment vertical="center"/>
      <protection locked="0"/>
    </xf>
    <xf numFmtId="3" fontId="6" fillId="0" borderId="33" xfId="0" applyNumberFormat="1" applyFont="1" applyBorder="1" applyAlignment="1" applyProtection="1">
      <alignment horizontal="center" vertical="center"/>
      <protection locked="0"/>
    </xf>
    <xf numFmtId="3" fontId="6" fillId="0" borderId="30" xfId="0" applyNumberFormat="1" applyFont="1" applyBorder="1" applyAlignment="1" applyProtection="1">
      <alignment horizontal="center" vertical="center"/>
      <protection locked="0"/>
    </xf>
    <xf numFmtId="0" fontId="6" fillId="0" borderId="0" xfId="0" applyFont="1" applyBorder="1" applyAlignment="1">
      <alignment horizontal="center" vertical="center"/>
    </xf>
    <xf numFmtId="43" fontId="6" fillId="0" borderId="0" xfId="1" applyNumberFormat="1" applyFont="1" applyBorder="1" applyAlignment="1" applyProtection="1">
      <alignment vertical="center"/>
      <protection locked="0"/>
    </xf>
    <xf numFmtId="0" fontId="7" fillId="0" borderId="0" xfId="0" applyFont="1" applyBorder="1" applyAlignment="1">
      <alignment horizontal="center" vertical="center"/>
    </xf>
    <xf numFmtId="44" fontId="6" fillId="0" borderId="34" xfId="1" applyNumberFormat="1" applyFont="1" applyBorder="1" applyAlignment="1">
      <alignment vertical="center"/>
    </xf>
    <xf numFmtId="44" fontId="6" fillId="0" borderId="35" xfId="1" applyNumberFormat="1" applyFont="1" applyBorder="1" applyAlignment="1">
      <alignment vertical="center"/>
    </xf>
    <xf numFmtId="1" fontId="6" fillId="0" borderId="2" xfId="0" applyNumberFormat="1" applyFont="1" applyBorder="1" applyAlignment="1" applyProtection="1">
      <alignment horizontal="center" vertical="center"/>
      <protection locked="0"/>
    </xf>
    <xf numFmtId="164" fontId="6" fillId="0" borderId="1" xfId="0" applyNumberFormat="1" applyFont="1" applyBorder="1" applyAlignment="1" applyProtection="1">
      <alignment horizontal="center" vertical="center"/>
      <protection locked="0"/>
    </xf>
    <xf numFmtId="164" fontId="6" fillId="0" borderId="0" xfId="0" applyNumberFormat="1" applyFont="1" applyBorder="1" applyAlignment="1" applyProtection="1">
      <alignment horizontal="center" vertical="center"/>
      <protection locked="0"/>
    </xf>
    <xf numFmtId="164" fontId="6" fillId="0" borderId="0" xfId="0" applyNumberFormat="1" applyFont="1" applyAlignment="1">
      <alignment horizontal="center" vertical="center"/>
    </xf>
    <xf numFmtId="1" fontId="6" fillId="0" borderId="0" xfId="0" applyNumberFormat="1"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44" fontId="6" fillId="0" borderId="26" xfId="0" applyNumberFormat="1" applyFont="1" applyFill="1" applyBorder="1" applyAlignment="1" applyProtection="1">
      <alignment vertical="center"/>
      <protection locked="0"/>
    </xf>
    <xf numFmtId="0" fontId="7" fillId="0" borderId="8" xfId="0" applyFont="1" applyBorder="1" applyAlignment="1">
      <alignment horizontal="center" vertical="center"/>
    </xf>
    <xf numFmtId="0" fontId="7" fillId="0" borderId="30" xfId="0" applyFont="1" applyBorder="1" applyAlignment="1">
      <alignment horizontal="center" vertical="center"/>
    </xf>
    <xf numFmtId="0" fontId="6" fillId="0" borderId="2" xfId="0" applyFont="1" applyBorder="1" applyAlignment="1">
      <alignment horizontal="center" vertical="center"/>
    </xf>
    <xf numFmtId="44" fontId="6" fillId="0" borderId="2" xfId="1" applyNumberFormat="1" applyFont="1" applyBorder="1" applyAlignment="1" applyProtection="1">
      <alignment vertical="center"/>
      <protection locked="0"/>
    </xf>
    <xf numFmtId="0" fontId="7" fillId="0" borderId="33" xfId="0" applyFont="1" applyBorder="1" applyAlignment="1">
      <alignment horizontal="center" vertical="center"/>
    </xf>
    <xf numFmtId="0" fontId="6" fillId="0" borderId="9" xfId="0" applyFont="1" applyBorder="1" applyAlignment="1">
      <alignment vertical="center"/>
    </xf>
    <xf numFmtId="44" fontId="6" fillId="0" borderId="41" xfId="0" applyNumberFormat="1" applyFont="1" applyBorder="1" applyAlignment="1">
      <alignment vertical="center"/>
    </xf>
    <xf numFmtId="44" fontId="6" fillId="0" borderId="42" xfId="0" applyNumberFormat="1" applyFont="1" applyBorder="1" applyAlignment="1">
      <alignment vertical="center"/>
    </xf>
    <xf numFmtId="0" fontId="6" fillId="0" borderId="43" xfId="0" applyFont="1" applyBorder="1" applyAlignment="1">
      <alignment horizontal="center" vertical="center"/>
    </xf>
    <xf numFmtId="44" fontId="6" fillId="0" borderId="21" xfId="1" applyNumberFormat="1" applyFont="1" applyBorder="1" applyAlignment="1" applyProtection="1">
      <alignment vertical="center"/>
      <protection locked="0"/>
    </xf>
    <xf numFmtId="0" fontId="7" fillId="0" borderId="44" xfId="0" applyFont="1" applyBorder="1" applyAlignment="1">
      <alignment horizontal="center" vertical="center"/>
    </xf>
    <xf numFmtId="44" fontId="6" fillId="0" borderId="28" xfId="0" applyNumberFormat="1" applyFont="1" applyFill="1" applyBorder="1" applyAlignment="1" applyProtection="1">
      <alignment vertical="center"/>
      <protection locked="0"/>
    </xf>
    <xf numFmtId="165" fontId="6" fillId="3" borderId="4" xfId="0" applyNumberFormat="1" applyFont="1" applyFill="1" applyBorder="1" applyAlignment="1">
      <alignment vertical="center"/>
    </xf>
    <xf numFmtId="0" fontId="6" fillId="0" borderId="0" xfId="0" applyFont="1" applyBorder="1" applyAlignment="1" applyProtection="1">
      <alignment horizontal="center" vertical="center"/>
      <protection locked="0"/>
    </xf>
    <xf numFmtId="0" fontId="8" fillId="2" borderId="40" xfId="0" applyFont="1" applyFill="1" applyBorder="1" applyAlignment="1">
      <alignment horizontal="center" vertical="center"/>
    </xf>
    <xf numFmtId="0" fontId="7" fillId="0" borderId="45" xfId="0" applyFont="1" applyBorder="1" applyAlignment="1">
      <alignment horizontal="center" vertical="center"/>
    </xf>
    <xf numFmtId="0" fontId="6" fillId="0" borderId="40" xfId="0" applyFont="1" applyBorder="1" applyAlignment="1">
      <alignment vertical="center"/>
    </xf>
    <xf numFmtId="0" fontId="6" fillId="0" borderId="7" xfId="0" applyFont="1" applyBorder="1" applyAlignment="1">
      <alignment vertical="center"/>
    </xf>
    <xf numFmtId="17" fontId="6" fillId="0" borderId="7" xfId="0" applyNumberFormat="1" applyFont="1" applyBorder="1" applyAlignment="1">
      <alignment vertical="center"/>
    </xf>
    <xf numFmtId="0" fontId="6" fillId="0" borderId="2" xfId="0" applyFont="1" applyBorder="1" applyAlignment="1">
      <alignment vertical="center"/>
    </xf>
    <xf numFmtId="0" fontId="7" fillId="0" borderId="2" xfId="0" applyFont="1" applyBorder="1" applyAlignment="1">
      <alignment horizontal="center" vertical="center"/>
    </xf>
    <xf numFmtId="0" fontId="6" fillId="0" borderId="1" xfId="0" applyFont="1" applyBorder="1" applyAlignment="1" applyProtection="1">
      <alignment horizontal="center" vertical="center"/>
      <protection locked="0"/>
    </xf>
    <xf numFmtId="164" fontId="6" fillId="0" borderId="1" xfId="0" applyNumberFormat="1" applyFont="1" applyBorder="1" applyAlignment="1" applyProtection="1">
      <alignment horizontal="center" vertical="center"/>
      <protection locked="0"/>
    </xf>
    <xf numFmtId="0" fontId="7" fillId="0" borderId="2" xfId="0" applyFont="1" applyBorder="1" applyAlignment="1">
      <alignment horizontal="center" vertical="center"/>
    </xf>
    <xf numFmtId="44" fontId="6" fillId="0" borderId="30" xfId="0" applyNumberFormat="1" applyFont="1" applyFill="1" applyBorder="1" applyAlignment="1" applyProtection="1">
      <alignment vertical="center"/>
      <protection locked="0"/>
    </xf>
    <xf numFmtId="0" fontId="6" fillId="0" borderId="29" xfId="0" applyFont="1" applyBorder="1" applyAlignment="1">
      <alignment vertical="center"/>
    </xf>
    <xf numFmtId="0" fontId="6" fillId="0" borderId="44" xfId="0" applyFont="1" applyBorder="1" applyAlignment="1">
      <alignment vertical="center"/>
    </xf>
    <xf numFmtId="3" fontId="6" fillId="0" borderId="47" xfId="0" applyNumberFormat="1" applyFont="1" applyBorder="1" applyAlignment="1" applyProtection="1">
      <alignment horizontal="center" vertical="center"/>
      <protection locked="0"/>
    </xf>
    <xf numFmtId="44" fontId="6" fillId="0" borderId="47" xfId="0" applyNumberFormat="1" applyFont="1" applyBorder="1" applyAlignment="1" applyProtection="1">
      <alignment vertical="center"/>
      <protection locked="0"/>
    </xf>
    <xf numFmtId="44" fontId="6" fillId="0" borderId="2" xfId="1" applyNumberFormat="1" applyFont="1" applyBorder="1" applyAlignment="1">
      <alignment vertical="center"/>
    </xf>
    <xf numFmtId="0" fontId="6" fillId="0" borderId="48" xfId="0" applyFont="1" applyBorder="1" applyAlignment="1">
      <alignment horizontal="center" vertical="center"/>
    </xf>
    <xf numFmtId="0" fontId="7" fillId="0" borderId="46" xfId="0" applyFont="1" applyBorder="1" applyAlignment="1">
      <alignment horizontal="center" vertical="center"/>
    </xf>
    <xf numFmtId="44" fontId="6" fillId="0" borderId="31" xfId="1" applyNumberFormat="1" applyFont="1" applyBorder="1" applyAlignment="1" applyProtection="1">
      <alignment vertical="center"/>
      <protection locked="0"/>
    </xf>
    <xf numFmtId="17" fontId="6" fillId="0" borderId="2" xfId="0" applyNumberFormat="1" applyFont="1" applyBorder="1" applyAlignment="1">
      <alignment vertical="center"/>
    </xf>
    <xf numFmtId="8" fontId="6" fillId="0" borderId="2" xfId="1" applyNumberFormat="1" applyFont="1" applyBorder="1" applyAlignment="1" applyProtection="1">
      <alignment vertical="center"/>
      <protection locked="0"/>
    </xf>
    <xf numFmtId="164" fontId="6" fillId="0" borderId="1" xfId="0" applyNumberFormat="1" applyFont="1" applyBorder="1" applyAlignment="1" applyProtection="1">
      <alignment horizontal="center" vertical="center"/>
      <protection locked="0"/>
    </xf>
    <xf numFmtId="0" fontId="11" fillId="0" borderId="0" xfId="0" applyFont="1" applyAlignment="1">
      <alignment horizontal="left" vertical="center" wrapText="1" indent="1"/>
    </xf>
    <xf numFmtId="0" fontId="7" fillId="0" borderId="2" xfId="0" applyFont="1" applyBorder="1" applyAlignment="1">
      <alignment horizontal="center" vertical="center"/>
    </xf>
    <xf numFmtId="0" fontId="13" fillId="0" borderId="0" xfId="0" applyFont="1" applyAlignment="1">
      <alignment horizontal="left" vertical="center"/>
    </xf>
    <xf numFmtId="0" fontId="6" fillId="0" borderId="1" xfId="0" applyFont="1" applyBorder="1" applyAlignment="1" applyProtection="1">
      <alignment horizontal="center" vertical="center"/>
      <protection locked="0"/>
    </xf>
    <xf numFmtId="164" fontId="6" fillId="0" borderId="1" xfId="0" applyNumberFormat="1" applyFont="1" applyBorder="1" applyAlignment="1" applyProtection="1">
      <alignment horizontal="center" vertical="center"/>
      <protection locked="0"/>
    </xf>
    <xf numFmtId="0" fontId="7" fillId="0" borderId="9" xfId="0" applyFont="1" applyBorder="1" applyAlignment="1">
      <alignment horizontal="center" vertical="center"/>
    </xf>
    <xf numFmtId="0" fontId="7" fillId="0" borderId="14" xfId="0" applyFont="1" applyBorder="1" applyAlignment="1">
      <alignment horizontal="center" vertical="center"/>
    </xf>
    <xf numFmtId="0" fontId="7" fillId="0" borderId="12" xfId="0" applyFont="1" applyBorder="1" applyAlignment="1">
      <alignment horizontal="center" vertical="center" wrapText="1"/>
    </xf>
    <xf numFmtId="0" fontId="7" fillId="0" borderId="3" xfId="0" applyFont="1" applyBorder="1" applyAlignment="1">
      <alignment horizontal="center" vertical="center" wrapText="1"/>
    </xf>
    <xf numFmtId="0" fontId="5" fillId="0" borderId="0" xfId="0" applyFont="1" applyBorder="1" applyAlignment="1" applyProtection="1">
      <alignment horizontal="right" vertical="center"/>
      <protection locked="0"/>
    </xf>
    <xf numFmtId="0" fontId="0" fillId="0" borderId="0" xfId="0" applyFont="1" applyAlignment="1">
      <alignment horizontal="right" vertical="center"/>
    </xf>
    <xf numFmtId="0" fontId="12" fillId="0" borderId="0" xfId="0" applyFont="1" applyAlignment="1">
      <alignment horizontal="left" vertical="center" wrapText="1" indent="1"/>
    </xf>
    <xf numFmtId="0" fontId="14" fillId="0" borderId="0" xfId="0" applyFont="1" applyBorder="1" applyAlignment="1">
      <alignment horizontal="right" vertical="center"/>
    </xf>
    <xf numFmtId="0" fontId="14" fillId="0" borderId="1" xfId="0" applyFont="1" applyBorder="1" applyAlignment="1">
      <alignment horizontal="center" vertical="center"/>
    </xf>
    <xf numFmtId="0" fontId="9" fillId="2" borderId="5" xfId="0" applyFont="1" applyFill="1" applyBorder="1" applyAlignment="1">
      <alignment horizontal="left" vertical="center"/>
    </xf>
    <xf numFmtId="0" fontId="9" fillId="2" borderId="6" xfId="0" applyFont="1" applyFill="1" applyBorder="1" applyAlignment="1">
      <alignment horizontal="left" vertical="center"/>
    </xf>
    <xf numFmtId="0" fontId="9" fillId="2" borderId="7" xfId="0" applyFont="1" applyFill="1" applyBorder="1" applyAlignment="1">
      <alignment horizontal="left" vertical="center"/>
    </xf>
    <xf numFmtId="0" fontId="7" fillId="0" borderId="10" xfId="0" applyFont="1" applyBorder="1" applyAlignment="1">
      <alignment horizontal="center" vertical="center"/>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3" fontId="19" fillId="1" borderId="11" xfId="0" applyNumberFormat="1" applyFont="1" applyFill="1" applyBorder="1" applyAlignment="1">
      <alignment horizontal="center" vertical="center"/>
    </xf>
    <xf numFmtId="3" fontId="19" fillId="1" borderId="13" xfId="0" applyNumberFormat="1" applyFont="1" applyFill="1" applyBorder="1" applyAlignment="1">
      <alignment horizontal="center" vertical="center"/>
    </xf>
    <xf numFmtId="3" fontId="19" fillId="1" borderId="49" xfId="0" applyNumberFormat="1" applyFont="1" applyFill="1" applyBorder="1" applyAlignment="1">
      <alignment horizontal="center" vertical="center"/>
    </xf>
    <xf numFmtId="3" fontId="19" fillId="1" borderId="50" xfId="0" applyNumberFormat="1" applyFont="1" applyFill="1" applyBorder="1" applyAlignment="1">
      <alignment horizontal="center" vertical="center"/>
    </xf>
    <xf numFmtId="0" fontId="11" fillId="0" borderId="32" xfId="0" applyFont="1" applyBorder="1" applyAlignment="1">
      <alignment horizontal="left" vertical="center" wrapText="1" indent="1"/>
    </xf>
    <xf numFmtId="0" fontId="11" fillId="0" borderId="0" xfId="0" applyFont="1" applyBorder="1" applyAlignment="1">
      <alignment horizontal="left" vertical="center" wrapText="1" indent="1"/>
    </xf>
    <xf numFmtId="0" fontId="11" fillId="0" borderId="53" xfId="0" applyFont="1" applyBorder="1" applyAlignment="1">
      <alignment horizontal="left" vertical="center" wrapText="1" indent="1"/>
    </xf>
    <xf numFmtId="0" fontId="11" fillId="0" borderId="20" xfId="0" applyFont="1" applyBorder="1" applyAlignment="1">
      <alignment horizontal="left" vertical="center" wrapText="1" indent="1"/>
    </xf>
    <xf numFmtId="0" fontId="11" fillId="0" borderId="21" xfId="0" applyFont="1" applyBorder="1" applyAlignment="1">
      <alignment horizontal="left" vertical="center" wrapText="1" indent="1"/>
    </xf>
    <xf numFmtId="0" fontId="11" fillId="0" borderId="54" xfId="0" applyFont="1" applyBorder="1" applyAlignment="1">
      <alignment horizontal="left" vertical="center" wrapText="1" indent="1"/>
    </xf>
    <xf numFmtId="0" fontId="20" fillId="0" borderId="51"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52" xfId="0" applyFont="1" applyBorder="1" applyAlignment="1">
      <alignment horizontal="center" vertical="center" wrapText="1"/>
    </xf>
  </cellXfs>
  <cellStyles count="6">
    <cellStyle name="Currency" xfId="1" builtinId="4"/>
    <cellStyle name="Followed Hyperlink" xfId="3" builtinId="9" hidden="1"/>
    <cellStyle name="Followed Hyperlink" xfId="5" builtinId="9" hidden="1"/>
    <cellStyle name="Hyperlink" xfId="2" builtinId="8" hidden="1"/>
    <cellStyle name="Hyperlink" xfId="4" builtinId="8"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2"/>
  <sheetViews>
    <sheetView tabSelected="1" topLeftCell="A19" zoomScaleNormal="100" workbookViewId="0">
      <selection activeCell="C23" sqref="C23:D24"/>
    </sheetView>
  </sheetViews>
  <sheetFormatPr defaultColWidth="8.88671875" defaultRowHeight="14.4" x14ac:dyDescent="0.3"/>
  <cols>
    <col min="1" max="1" width="28.88671875" style="20" bestFit="1" customWidth="1"/>
    <col min="2" max="2" width="8.109375" style="20" bestFit="1" customWidth="1"/>
    <col min="3" max="3" width="10.33203125" style="20" bestFit="1" customWidth="1"/>
    <col min="4" max="4" width="10.109375" style="20" customWidth="1"/>
    <col min="5" max="5" width="1.88671875" style="20" bestFit="1" customWidth="1"/>
    <col min="6" max="6" width="9.88671875" style="20" bestFit="1" customWidth="1"/>
    <col min="7" max="7" width="6.44140625" style="21" bestFit="1" customWidth="1"/>
    <col min="8" max="8" width="12" style="20" bestFit="1" customWidth="1"/>
    <col min="9" max="9" width="15.109375" style="20" bestFit="1" customWidth="1"/>
    <col min="11" max="11" width="10.33203125" hidden="1" customWidth="1"/>
    <col min="12" max="12" width="10.44140625" hidden="1" customWidth="1"/>
    <col min="13" max="13" width="10.6640625" hidden="1" customWidth="1"/>
    <col min="250" max="250" width="23.88671875" customWidth="1"/>
    <col min="251" max="252" width="10.44140625" customWidth="1"/>
    <col min="253" max="253" width="2.88671875" customWidth="1"/>
    <col min="254" max="254" width="9.44140625" customWidth="1"/>
    <col min="255" max="255" width="7.109375" customWidth="1"/>
    <col min="256" max="257" width="15.6640625" customWidth="1"/>
    <col min="259" max="261" width="0" hidden="1" customWidth="1"/>
    <col min="506" max="506" width="23.88671875" customWidth="1"/>
    <col min="507" max="508" width="10.44140625" customWidth="1"/>
    <col min="509" max="509" width="2.88671875" customWidth="1"/>
    <col min="510" max="510" width="9.44140625" customWidth="1"/>
    <col min="511" max="511" width="7.109375" customWidth="1"/>
    <col min="512" max="513" width="15.6640625" customWidth="1"/>
    <col min="515" max="517" width="0" hidden="1" customWidth="1"/>
    <col min="762" max="762" width="23.88671875" customWidth="1"/>
    <col min="763" max="764" width="10.44140625" customWidth="1"/>
    <col min="765" max="765" width="2.88671875" customWidth="1"/>
    <col min="766" max="766" width="9.44140625" customWidth="1"/>
    <col min="767" max="767" width="7.109375" customWidth="1"/>
    <col min="768" max="769" width="15.6640625" customWidth="1"/>
    <col min="771" max="773" width="0" hidden="1" customWidth="1"/>
    <col min="1018" max="1018" width="23.88671875" customWidth="1"/>
    <col min="1019" max="1020" width="10.44140625" customWidth="1"/>
    <col min="1021" max="1021" width="2.88671875" customWidth="1"/>
    <col min="1022" max="1022" width="9.44140625" customWidth="1"/>
    <col min="1023" max="1023" width="7.109375" customWidth="1"/>
    <col min="1024" max="1025" width="15.6640625" customWidth="1"/>
    <col min="1027" max="1029" width="0" hidden="1" customWidth="1"/>
    <col min="1274" max="1274" width="23.88671875" customWidth="1"/>
    <col min="1275" max="1276" width="10.44140625" customWidth="1"/>
    <col min="1277" max="1277" width="2.88671875" customWidth="1"/>
    <col min="1278" max="1278" width="9.44140625" customWidth="1"/>
    <col min="1279" max="1279" width="7.109375" customWidth="1"/>
    <col min="1280" max="1281" width="15.6640625" customWidth="1"/>
    <col min="1283" max="1285" width="0" hidden="1" customWidth="1"/>
    <col min="1530" max="1530" width="23.88671875" customWidth="1"/>
    <col min="1531" max="1532" width="10.44140625" customWidth="1"/>
    <col min="1533" max="1533" width="2.88671875" customWidth="1"/>
    <col min="1534" max="1534" width="9.44140625" customWidth="1"/>
    <col min="1535" max="1535" width="7.109375" customWidth="1"/>
    <col min="1536" max="1537" width="15.6640625" customWidth="1"/>
    <col min="1539" max="1541" width="0" hidden="1" customWidth="1"/>
    <col min="1786" max="1786" width="23.88671875" customWidth="1"/>
    <col min="1787" max="1788" width="10.44140625" customWidth="1"/>
    <col min="1789" max="1789" width="2.88671875" customWidth="1"/>
    <col min="1790" max="1790" width="9.44140625" customWidth="1"/>
    <col min="1791" max="1791" width="7.109375" customWidth="1"/>
    <col min="1792" max="1793" width="15.6640625" customWidth="1"/>
    <col min="1795" max="1797" width="0" hidden="1" customWidth="1"/>
    <col min="2042" max="2042" width="23.88671875" customWidth="1"/>
    <col min="2043" max="2044" width="10.44140625" customWidth="1"/>
    <col min="2045" max="2045" width="2.88671875" customWidth="1"/>
    <col min="2046" max="2046" width="9.44140625" customWidth="1"/>
    <col min="2047" max="2047" width="7.109375" customWidth="1"/>
    <col min="2048" max="2049" width="15.6640625" customWidth="1"/>
    <col min="2051" max="2053" width="0" hidden="1" customWidth="1"/>
    <col min="2298" max="2298" width="23.88671875" customWidth="1"/>
    <col min="2299" max="2300" width="10.44140625" customWidth="1"/>
    <col min="2301" max="2301" width="2.88671875" customWidth="1"/>
    <col min="2302" max="2302" width="9.44140625" customWidth="1"/>
    <col min="2303" max="2303" width="7.109375" customWidth="1"/>
    <col min="2304" max="2305" width="15.6640625" customWidth="1"/>
    <col min="2307" max="2309" width="0" hidden="1" customWidth="1"/>
    <col min="2554" max="2554" width="23.88671875" customWidth="1"/>
    <col min="2555" max="2556" width="10.44140625" customWidth="1"/>
    <col min="2557" max="2557" width="2.88671875" customWidth="1"/>
    <col min="2558" max="2558" width="9.44140625" customWidth="1"/>
    <col min="2559" max="2559" width="7.109375" customWidth="1"/>
    <col min="2560" max="2561" width="15.6640625" customWidth="1"/>
    <col min="2563" max="2565" width="0" hidden="1" customWidth="1"/>
    <col min="2810" max="2810" width="23.88671875" customWidth="1"/>
    <col min="2811" max="2812" width="10.44140625" customWidth="1"/>
    <col min="2813" max="2813" width="2.88671875" customWidth="1"/>
    <col min="2814" max="2814" width="9.44140625" customWidth="1"/>
    <col min="2815" max="2815" width="7.109375" customWidth="1"/>
    <col min="2816" max="2817" width="15.6640625" customWidth="1"/>
    <col min="2819" max="2821" width="0" hidden="1" customWidth="1"/>
    <col min="3066" max="3066" width="23.88671875" customWidth="1"/>
    <col min="3067" max="3068" width="10.44140625" customWidth="1"/>
    <col min="3069" max="3069" width="2.88671875" customWidth="1"/>
    <col min="3070" max="3070" width="9.44140625" customWidth="1"/>
    <col min="3071" max="3071" width="7.109375" customWidth="1"/>
    <col min="3072" max="3073" width="15.6640625" customWidth="1"/>
    <col min="3075" max="3077" width="0" hidden="1" customWidth="1"/>
    <col min="3322" max="3322" width="23.88671875" customWidth="1"/>
    <col min="3323" max="3324" width="10.44140625" customWidth="1"/>
    <col min="3325" max="3325" width="2.88671875" customWidth="1"/>
    <col min="3326" max="3326" width="9.44140625" customWidth="1"/>
    <col min="3327" max="3327" width="7.109375" customWidth="1"/>
    <col min="3328" max="3329" width="15.6640625" customWidth="1"/>
    <col min="3331" max="3333" width="0" hidden="1" customWidth="1"/>
    <col min="3578" max="3578" width="23.88671875" customWidth="1"/>
    <col min="3579" max="3580" width="10.44140625" customWidth="1"/>
    <col min="3581" max="3581" width="2.88671875" customWidth="1"/>
    <col min="3582" max="3582" width="9.44140625" customWidth="1"/>
    <col min="3583" max="3583" width="7.109375" customWidth="1"/>
    <col min="3584" max="3585" width="15.6640625" customWidth="1"/>
    <col min="3587" max="3589" width="0" hidden="1" customWidth="1"/>
    <col min="3834" max="3834" width="23.88671875" customWidth="1"/>
    <col min="3835" max="3836" width="10.44140625" customWidth="1"/>
    <col min="3837" max="3837" width="2.88671875" customWidth="1"/>
    <col min="3838" max="3838" width="9.44140625" customWidth="1"/>
    <col min="3839" max="3839" width="7.109375" customWidth="1"/>
    <col min="3840" max="3841" width="15.6640625" customWidth="1"/>
    <col min="3843" max="3845" width="0" hidden="1" customWidth="1"/>
    <col min="4090" max="4090" width="23.88671875" customWidth="1"/>
    <col min="4091" max="4092" width="10.44140625" customWidth="1"/>
    <col min="4093" max="4093" width="2.88671875" customWidth="1"/>
    <col min="4094" max="4094" width="9.44140625" customWidth="1"/>
    <col min="4095" max="4095" width="7.109375" customWidth="1"/>
    <col min="4096" max="4097" width="15.6640625" customWidth="1"/>
    <col min="4099" max="4101" width="0" hidden="1" customWidth="1"/>
    <col min="4346" max="4346" width="23.88671875" customWidth="1"/>
    <col min="4347" max="4348" width="10.44140625" customWidth="1"/>
    <col min="4349" max="4349" width="2.88671875" customWidth="1"/>
    <col min="4350" max="4350" width="9.44140625" customWidth="1"/>
    <col min="4351" max="4351" width="7.109375" customWidth="1"/>
    <col min="4352" max="4353" width="15.6640625" customWidth="1"/>
    <col min="4355" max="4357" width="0" hidden="1" customWidth="1"/>
    <col min="4602" max="4602" width="23.88671875" customWidth="1"/>
    <col min="4603" max="4604" width="10.44140625" customWidth="1"/>
    <col min="4605" max="4605" width="2.88671875" customWidth="1"/>
    <col min="4606" max="4606" width="9.44140625" customWidth="1"/>
    <col min="4607" max="4607" width="7.109375" customWidth="1"/>
    <col min="4608" max="4609" width="15.6640625" customWidth="1"/>
    <col min="4611" max="4613" width="0" hidden="1" customWidth="1"/>
    <col min="4858" max="4858" width="23.88671875" customWidth="1"/>
    <col min="4859" max="4860" width="10.44140625" customWidth="1"/>
    <col min="4861" max="4861" width="2.88671875" customWidth="1"/>
    <col min="4862" max="4862" width="9.44140625" customWidth="1"/>
    <col min="4863" max="4863" width="7.109375" customWidth="1"/>
    <col min="4864" max="4865" width="15.6640625" customWidth="1"/>
    <col min="4867" max="4869" width="0" hidden="1" customWidth="1"/>
    <col min="5114" max="5114" width="23.88671875" customWidth="1"/>
    <col min="5115" max="5116" width="10.44140625" customWidth="1"/>
    <col min="5117" max="5117" width="2.88671875" customWidth="1"/>
    <col min="5118" max="5118" width="9.44140625" customWidth="1"/>
    <col min="5119" max="5119" width="7.109375" customWidth="1"/>
    <col min="5120" max="5121" width="15.6640625" customWidth="1"/>
    <col min="5123" max="5125" width="0" hidden="1" customWidth="1"/>
    <col min="5370" max="5370" width="23.88671875" customWidth="1"/>
    <col min="5371" max="5372" width="10.44140625" customWidth="1"/>
    <col min="5373" max="5373" width="2.88671875" customWidth="1"/>
    <col min="5374" max="5374" width="9.44140625" customWidth="1"/>
    <col min="5375" max="5375" width="7.109375" customWidth="1"/>
    <col min="5376" max="5377" width="15.6640625" customWidth="1"/>
    <col min="5379" max="5381" width="0" hidden="1" customWidth="1"/>
    <col min="5626" max="5626" width="23.88671875" customWidth="1"/>
    <col min="5627" max="5628" width="10.44140625" customWidth="1"/>
    <col min="5629" max="5629" width="2.88671875" customWidth="1"/>
    <col min="5630" max="5630" width="9.44140625" customWidth="1"/>
    <col min="5631" max="5631" width="7.109375" customWidth="1"/>
    <col min="5632" max="5633" width="15.6640625" customWidth="1"/>
    <col min="5635" max="5637" width="0" hidden="1" customWidth="1"/>
    <col min="5882" max="5882" width="23.88671875" customWidth="1"/>
    <col min="5883" max="5884" width="10.44140625" customWidth="1"/>
    <col min="5885" max="5885" width="2.88671875" customWidth="1"/>
    <col min="5886" max="5886" width="9.44140625" customWidth="1"/>
    <col min="5887" max="5887" width="7.109375" customWidth="1"/>
    <col min="5888" max="5889" width="15.6640625" customWidth="1"/>
    <col min="5891" max="5893" width="0" hidden="1" customWidth="1"/>
    <col min="6138" max="6138" width="23.88671875" customWidth="1"/>
    <col min="6139" max="6140" width="10.44140625" customWidth="1"/>
    <col min="6141" max="6141" width="2.88671875" customWidth="1"/>
    <col min="6142" max="6142" width="9.44140625" customWidth="1"/>
    <col min="6143" max="6143" width="7.109375" customWidth="1"/>
    <col min="6144" max="6145" width="15.6640625" customWidth="1"/>
    <col min="6147" max="6149" width="0" hidden="1" customWidth="1"/>
    <col min="6394" max="6394" width="23.88671875" customWidth="1"/>
    <col min="6395" max="6396" width="10.44140625" customWidth="1"/>
    <col min="6397" max="6397" width="2.88671875" customWidth="1"/>
    <col min="6398" max="6398" width="9.44140625" customWidth="1"/>
    <col min="6399" max="6399" width="7.109375" customWidth="1"/>
    <col min="6400" max="6401" width="15.6640625" customWidth="1"/>
    <col min="6403" max="6405" width="0" hidden="1" customWidth="1"/>
    <col min="6650" max="6650" width="23.88671875" customWidth="1"/>
    <col min="6651" max="6652" width="10.44140625" customWidth="1"/>
    <col min="6653" max="6653" width="2.88671875" customWidth="1"/>
    <col min="6654" max="6654" width="9.44140625" customWidth="1"/>
    <col min="6655" max="6655" width="7.109375" customWidth="1"/>
    <col min="6656" max="6657" width="15.6640625" customWidth="1"/>
    <col min="6659" max="6661" width="0" hidden="1" customWidth="1"/>
    <col min="6906" max="6906" width="23.88671875" customWidth="1"/>
    <col min="6907" max="6908" width="10.44140625" customWidth="1"/>
    <col min="6909" max="6909" width="2.88671875" customWidth="1"/>
    <col min="6910" max="6910" width="9.44140625" customWidth="1"/>
    <col min="6911" max="6911" width="7.109375" customWidth="1"/>
    <col min="6912" max="6913" width="15.6640625" customWidth="1"/>
    <col min="6915" max="6917" width="0" hidden="1" customWidth="1"/>
    <col min="7162" max="7162" width="23.88671875" customWidth="1"/>
    <col min="7163" max="7164" width="10.44140625" customWidth="1"/>
    <col min="7165" max="7165" width="2.88671875" customWidth="1"/>
    <col min="7166" max="7166" width="9.44140625" customWidth="1"/>
    <col min="7167" max="7167" width="7.109375" customWidth="1"/>
    <col min="7168" max="7169" width="15.6640625" customWidth="1"/>
    <col min="7171" max="7173" width="0" hidden="1" customWidth="1"/>
    <col min="7418" max="7418" width="23.88671875" customWidth="1"/>
    <col min="7419" max="7420" width="10.44140625" customWidth="1"/>
    <col min="7421" max="7421" width="2.88671875" customWidth="1"/>
    <col min="7422" max="7422" width="9.44140625" customWidth="1"/>
    <col min="7423" max="7423" width="7.109375" customWidth="1"/>
    <col min="7424" max="7425" width="15.6640625" customWidth="1"/>
    <col min="7427" max="7429" width="0" hidden="1" customWidth="1"/>
    <col min="7674" max="7674" width="23.88671875" customWidth="1"/>
    <col min="7675" max="7676" width="10.44140625" customWidth="1"/>
    <col min="7677" max="7677" width="2.88671875" customWidth="1"/>
    <col min="7678" max="7678" width="9.44140625" customWidth="1"/>
    <col min="7679" max="7679" width="7.109375" customWidth="1"/>
    <col min="7680" max="7681" width="15.6640625" customWidth="1"/>
    <col min="7683" max="7685" width="0" hidden="1" customWidth="1"/>
    <col min="7930" max="7930" width="23.88671875" customWidth="1"/>
    <col min="7931" max="7932" width="10.44140625" customWidth="1"/>
    <col min="7933" max="7933" width="2.88671875" customWidth="1"/>
    <col min="7934" max="7934" width="9.44140625" customWidth="1"/>
    <col min="7935" max="7935" width="7.109375" customWidth="1"/>
    <col min="7936" max="7937" width="15.6640625" customWidth="1"/>
    <col min="7939" max="7941" width="0" hidden="1" customWidth="1"/>
    <col min="8186" max="8186" width="23.88671875" customWidth="1"/>
    <col min="8187" max="8188" width="10.44140625" customWidth="1"/>
    <col min="8189" max="8189" width="2.88671875" customWidth="1"/>
    <col min="8190" max="8190" width="9.44140625" customWidth="1"/>
    <col min="8191" max="8191" width="7.109375" customWidth="1"/>
    <col min="8192" max="8193" width="15.6640625" customWidth="1"/>
    <col min="8195" max="8197" width="0" hidden="1" customWidth="1"/>
    <col min="8442" max="8442" width="23.88671875" customWidth="1"/>
    <col min="8443" max="8444" width="10.44140625" customWidth="1"/>
    <col min="8445" max="8445" width="2.88671875" customWidth="1"/>
    <col min="8446" max="8446" width="9.44140625" customWidth="1"/>
    <col min="8447" max="8447" width="7.109375" customWidth="1"/>
    <col min="8448" max="8449" width="15.6640625" customWidth="1"/>
    <col min="8451" max="8453" width="0" hidden="1" customWidth="1"/>
    <col min="8698" max="8698" width="23.88671875" customWidth="1"/>
    <col min="8699" max="8700" width="10.44140625" customWidth="1"/>
    <col min="8701" max="8701" width="2.88671875" customWidth="1"/>
    <col min="8702" max="8702" width="9.44140625" customWidth="1"/>
    <col min="8703" max="8703" width="7.109375" customWidth="1"/>
    <col min="8704" max="8705" width="15.6640625" customWidth="1"/>
    <col min="8707" max="8709" width="0" hidden="1" customWidth="1"/>
    <col min="8954" max="8954" width="23.88671875" customWidth="1"/>
    <col min="8955" max="8956" width="10.44140625" customWidth="1"/>
    <col min="8957" max="8957" width="2.88671875" customWidth="1"/>
    <col min="8958" max="8958" width="9.44140625" customWidth="1"/>
    <col min="8959" max="8959" width="7.109375" customWidth="1"/>
    <col min="8960" max="8961" width="15.6640625" customWidth="1"/>
    <col min="8963" max="8965" width="0" hidden="1" customWidth="1"/>
    <col min="9210" max="9210" width="23.88671875" customWidth="1"/>
    <col min="9211" max="9212" width="10.44140625" customWidth="1"/>
    <col min="9213" max="9213" width="2.88671875" customWidth="1"/>
    <col min="9214" max="9214" width="9.44140625" customWidth="1"/>
    <col min="9215" max="9215" width="7.109375" customWidth="1"/>
    <col min="9216" max="9217" width="15.6640625" customWidth="1"/>
    <col min="9219" max="9221" width="0" hidden="1" customWidth="1"/>
    <col min="9466" max="9466" width="23.88671875" customWidth="1"/>
    <col min="9467" max="9468" width="10.44140625" customWidth="1"/>
    <col min="9469" max="9469" width="2.88671875" customWidth="1"/>
    <col min="9470" max="9470" width="9.44140625" customWidth="1"/>
    <col min="9471" max="9471" width="7.109375" customWidth="1"/>
    <col min="9472" max="9473" width="15.6640625" customWidth="1"/>
    <col min="9475" max="9477" width="0" hidden="1" customWidth="1"/>
    <col min="9722" max="9722" width="23.88671875" customWidth="1"/>
    <col min="9723" max="9724" width="10.44140625" customWidth="1"/>
    <col min="9725" max="9725" width="2.88671875" customWidth="1"/>
    <col min="9726" max="9726" width="9.44140625" customWidth="1"/>
    <col min="9727" max="9727" width="7.109375" customWidth="1"/>
    <col min="9728" max="9729" width="15.6640625" customWidth="1"/>
    <col min="9731" max="9733" width="0" hidden="1" customWidth="1"/>
    <col min="9978" max="9978" width="23.88671875" customWidth="1"/>
    <col min="9979" max="9980" width="10.44140625" customWidth="1"/>
    <col min="9981" max="9981" width="2.88671875" customWidth="1"/>
    <col min="9982" max="9982" width="9.44140625" customWidth="1"/>
    <col min="9983" max="9983" width="7.109375" customWidth="1"/>
    <col min="9984" max="9985" width="15.6640625" customWidth="1"/>
    <col min="9987" max="9989" width="0" hidden="1" customWidth="1"/>
    <col min="10234" max="10234" width="23.88671875" customWidth="1"/>
    <col min="10235" max="10236" width="10.44140625" customWidth="1"/>
    <col min="10237" max="10237" width="2.88671875" customWidth="1"/>
    <col min="10238" max="10238" width="9.44140625" customWidth="1"/>
    <col min="10239" max="10239" width="7.109375" customWidth="1"/>
    <col min="10240" max="10241" width="15.6640625" customWidth="1"/>
    <col min="10243" max="10245" width="0" hidden="1" customWidth="1"/>
    <col min="10490" max="10490" width="23.88671875" customWidth="1"/>
    <col min="10491" max="10492" width="10.44140625" customWidth="1"/>
    <col min="10493" max="10493" width="2.88671875" customWidth="1"/>
    <col min="10494" max="10494" width="9.44140625" customWidth="1"/>
    <col min="10495" max="10495" width="7.109375" customWidth="1"/>
    <col min="10496" max="10497" width="15.6640625" customWidth="1"/>
    <col min="10499" max="10501" width="0" hidden="1" customWidth="1"/>
    <col min="10746" max="10746" width="23.88671875" customWidth="1"/>
    <col min="10747" max="10748" width="10.44140625" customWidth="1"/>
    <col min="10749" max="10749" width="2.88671875" customWidth="1"/>
    <col min="10750" max="10750" width="9.44140625" customWidth="1"/>
    <col min="10751" max="10751" width="7.109375" customWidth="1"/>
    <col min="10752" max="10753" width="15.6640625" customWidth="1"/>
    <col min="10755" max="10757" width="0" hidden="1" customWidth="1"/>
    <col min="11002" max="11002" width="23.88671875" customWidth="1"/>
    <col min="11003" max="11004" width="10.44140625" customWidth="1"/>
    <col min="11005" max="11005" width="2.88671875" customWidth="1"/>
    <col min="11006" max="11006" width="9.44140625" customWidth="1"/>
    <col min="11007" max="11007" width="7.109375" customWidth="1"/>
    <col min="11008" max="11009" width="15.6640625" customWidth="1"/>
    <col min="11011" max="11013" width="0" hidden="1" customWidth="1"/>
    <col min="11258" max="11258" width="23.88671875" customWidth="1"/>
    <col min="11259" max="11260" width="10.44140625" customWidth="1"/>
    <col min="11261" max="11261" width="2.88671875" customWidth="1"/>
    <col min="11262" max="11262" width="9.44140625" customWidth="1"/>
    <col min="11263" max="11263" width="7.109375" customWidth="1"/>
    <col min="11264" max="11265" width="15.6640625" customWidth="1"/>
    <col min="11267" max="11269" width="0" hidden="1" customWidth="1"/>
    <col min="11514" max="11514" width="23.88671875" customWidth="1"/>
    <col min="11515" max="11516" width="10.44140625" customWidth="1"/>
    <col min="11517" max="11517" width="2.88671875" customWidth="1"/>
    <col min="11518" max="11518" width="9.44140625" customWidth="1"/>
    <col min="11519" max="11519" width="7.109375" customWidth="1"/>
    <col min="11520" max="11521" width="15.6640625" customWidth="1"/>
    <col min="11523" max="11525" width="0" hidden="1" customWidth="1"/>
    <col min="11770" max="11770" width="23.88671875" customWidth="1"/>
    <col min="11771" max="11772" width="10.44140625" customWidth="1"/>
    <col min="11773" max="11773" width="2.88671875" customWidth="1"/>
    <col min="11774" max="11774" width="9.44140625" customWidth="1"/>
    <col min="11775" max="11775" width="7.109375" customWidth="1"/>
    <col min="11776" max="11777" width="15.6640625" customWidth="1"/>
    <col min="11779" max="11781" width="0" hidden="1" customWidth="1"/>
    <col min="12026" max="12026" width="23.88671875" customWidth="1"/>
    <col min="12027" max="12028" width="10.44140625" customWidth="1"/>
    <col min="12029" max="12029" width="2.88671875" customWidth="1"/>
    <col min="12030" max="12030" width="9.44140625" customWidth="1"/>
    <col min="12031" max="12031" width="7.109375" customWidth="1"/>
    <col min="12032" max="12033" width="15.6640625" customWidth="1"/>
    <col min="12035" max="12037" width="0" hidden="1" customWidth="1"/>
    <col min="12282" max="12282" width="23.88671875" customWidth="1"/>
    <col min="12283" max="12284" width="10.44140625" customWidth="1"/>
    <col min="12285" max="12285" width="2.88671875" customWidth="1"/>
    <col min="12286" max="12286" width="9.44140625" customWidth="1"/>
    <col min="12287" max="12287" width="7.109375" customWidth="1"/>
    <col min="12288" max="12289" width="15.6640625" customWidth="1"/>
    <col min="12291" max="12293" width="0" hidden="1" customWidth="1"/>
    <col min="12538" max="12538" width="23.88671875" customWidth="1"/>
    <col min="12539" max="12540" width="10.44140625" customWidth="1"/>
    <col min="12541" max="12541" width="2.88671875" customWidth="1"/>
    <col min="12542" max="12542" width="9.44140625" customWidth="1"/>
    <col min="12543" max="12543" width="7.109375" customWidth="1"/>
    <col min="12544" max="12545" width="15.6640625" customWidth="1"/>
    <col min="12547" max="12549" width="0" hidden="1" customWidth="1"/>
    <col min="12794" max="12794" width="23.88671875" customWidth="1"/>
    <col min="12795" max="12796" width="10.44140625" customWidth="1"/>
    <col min="12797" max="12797" width="2.88671875" customWidth="1"/>
    <col min="12798" max="12798" width="9.44140625" customWidth="1"/>
    <col min="12799" max="12799" width="7.109375" customWidth="1"/>
    <col min="12800" max="12801" width="15.6640625" customWidth="1"/>
    <col min="12803" max="12805" width="0" hidden="1" customWidth="1"/>
    <col min="13050" max="13050" width="23.88671875" customWidth="1"/>
    <col min="13051" max="13052" width="10.44140625" customWidth="1"/>
    <col min="13053" max="13053" width="2.88671875" customWidth="1"/>
    <col min="13054" max="13054" width="9.44140625" customWidth="1"/>
    <col min="13055" max="13055" width="7.109375" customWidth="1"/>
    <col min="13056" max="13057" width="15.6640625" customWidth="1"/>
    <col min="13059" max="13061" width="0" hidden="1" customWidth="1"/>
    <col min="13306" max="13306" width="23.88671875" customWidth="1"/>
    <col min="13307" max="13308" width="10.44140625" customWidth="1"/>
    <col min="13309" max="13309" width="2.88671875" customWidth="1"/>
    <col min="13310" max="13310" width="9.44140625" customWidth="1"/>
    <col min="13311" max="13311" width="7.109375" customWidth="1"/>
    <col min="13312" max="13313" width="15.6640625" customWidth="1"/>
    <col min="13315" max="13317" width="0" hidden="1" customWidth="1"/>
    <col min="13562" max="13562" width="23.88671875" customWidth="1"/>
    <col min="13563" max="13564" width="10.44140625" customWidth="1"/>
    <col min="13565" max="13565" width="2.88671875" customWidth="1"/>
    <col min="13566" max="13566" width="9.44140625" customWidth="1"/>
    <col min="13567" max="13567" width="7.109375" customWidth="1"/>
    <col min="13568" max="13569" width="15.6640625" customWidth="1"/>
    <col min="13571" max="13573" width="0" hidden="1" customWidth="1"/>
    <col min="13818" max="13818" width="23.88671875" customWidth="1"/>
    <col min="13819" max="13820" width="10.44140625" customWidth="1"/>
    <col min="13821" max="13821" width="2.88671875" customWidth="1"/>
    <col min="13822" max="13822" width="9.44140625" customWidth="1"/>
    <col min="13823" max="13823" width="7.109375" customWidth="1"/>
    <col min="13824" max="13825" width="15.6640625" customWidth="1"/>
    <col min="13827" max="13829" width="0" hidden="1" customWidth="1"/>
    <col min="14074" max="14074" width="23.88671875" customWidth="1"/>
    <col min="14075" max="14076" width="10.44140625" customWidth="1"/>
    <col min="14077" max="14077" width="2.88671875" customWidth="1"/>
    <col min="14078" max="14078" width="9.44140625" customWidth="1"/>
    <col min="14079" max="14079" width="7.109375" customWidth="1"/>
    <col min="14080" max="14081" width="15.6640625" customWidth="1"/>
    <col min="14083" max="14085" width="0" hidden="1" customWidth="1"/>
    <col min="14330" max="14330" width="23.88671875" customWidth="1"/>
    <col min="14331" max="14332" width="10.44140625" customWidth="1"/>
    <col min="14333" max="14333" width="2.88671875" customWidth="1"/>
    <col min="14334" max="14334" width="9.44140625" customWidth="1"/>
    <col min="14335" max="14335" width="7.109375" customWidth="1"/>
    <col min="14336" max="14337" width="15.6640625" customWidth="1"/>
    <col min="14339" max="14341" width="0" hidden="1" customWidth="1"/>
    <col min="14586" max="14586" width="23.88671875" customWidth="1"/>
    <col min="14587" max="14588" width="10.44140625" customWidth="1"/>
    <col min="14589" max="14589" width="2.88671875" customWidth="1"/>
    <col min="14590" max="14590" width="9.44140625" customWidth="1"/>
    <col min="14591" max="14591" width="7.109375" customWidth="1"/>
    <col min="14592" max="14593" width="15.6640625" customWidth="1"/>
    <col min="14595" max="14597" width="0" hidden="1" customWidth="1"/>
    <col min="14842" max="14842" width="23.88671875" customWidth="1"/>
    <col min="14843" max="14844" width="10.44140625" customWidth="1"/>
    <col min="14845" max="14845" width="2.88671875" customWidth="1"/>
    <col min="14846" max="14846" width="9.44140625" customWidth="1"/>
    <col min="14847" max="14847" width="7.109375" customWidth="1"/>
    <col min="14848" max="14849" width="15.6640625" customWidth="1"/>
    <col min="14851" max="14853" width="0" hidden="1" customWidth="1"/>
    <col min="15098" max="15098" width="23.88671875" customWidth="1"/>
    <col min="15099" max="15100" width="10.44140625" customWidth="1"/>
    <col min="15101" max="15101" width="2.88671875" customWidth="1"/>
    <col min="15102" max="15102" width="9.44140625" customWidth="1"/>
    <col min="15103" max="15103" width="7.109375" customWidth="1"/>
    <col min="15104" max="15105" width="15.6640625" customWidth="1"/>
    <col min="15107" max="15109" width="0" hidden="1" customWidth="1"/>
    <col min="15354" max="15354" width="23.88671875" customWidth="1"/>
    <col min="15355" max="15356" width="10.44140625" customWidth="1"/>
    <col min="15357" max="15357" width="2.88671875" customWidth="1"/>
    <col min="15358" max="15358" width="9.44140625" customWidth="1"/>
    <col min="15359" max="15359" width="7.109375" customWidth="1"/>
    <col min="15360" max="15361" width="15.6640625" customWidth="1"/>
    <col min="15363" max="15365" width="0" hidden="1" customWidth="1"/>
    <col min="15610" max="15610" width="23.88671875" customWidth="1"/>
    <col min="15611" max="15612" width="10.44140625" customWidth="1"/>
    <col min="15613" max="15613" width="2.88671875" customWidth="1"/>
    <col min="15614" max="15614" width="9.44140625" customWidth="1"/>
    <col min="15615" max="15615" width="7.109375" customWidth="1"/>
    <col min="15616" max="15617" width="15.6640625" customWidth="1"/>
    <col min="15619" max="15621" width="0" hidden="1" customWidth="1"/>
    <col min="15866" max="15866" width="23.88671875" customWidth="1"/>
    <col min="15867" max="15868" width="10.44140625" customWidth="1"/>
    <col min="15869" max="15869" width="2.88671875" customWidth="1"/>
    <col min="15870" max="15870" width="9.44140625" customWidth="1"/>
    <col min="15871" max="15871" width="7.109375" customWidth="1"/>
    <col min="15872" max="15873" width="15.6640625" customWidth="1"/>
    <col min="15875" max="15877" width="0" hidden="1" customWidth="1"/>
    <col min="16122" max="16122" width="23.88671875" customWidth="1"/>
    <col min="16123" max="16124" width="10.44140625" customWidth="1"/>
    <col min="16125" max="16125" width="2.88671875" customWidth="1"/>
    <col min="16126" max="16126" width="9.44140625" customWidth="1"/>
    <col min="16127" max="16127" width="7.109375" customWidth="1"/>
    <col min="16128" max="16129" width="15.6640625" customWidth="1"/>
    <col min="16131" max="16133" width="0" hidden="1" customWidth="1"/>
  </cols>
  <sheetData>
    <row r="1" spans="1:13" s="2" customFormat="1" ht="18.600000000000001" x14ac:dyDescent="0.3">
      <c r="A1" s="104" t="s">
        <v>73</v>
      </c>
      <c r="B1" s="104"/>
      <c r="C1" s="104"/>
      <c r="D1" s="104"/>
      <c r="E1" s="104"/>
      <c r="F1" s="104"/>
      <c r="G1" s="104"/>
      <c r="H1" s="1" t="s">
        <v>0</v>
      </c>
      <c r="I1" s="64"/>
      <c r="K1" s="10" t="s">
        <v>1</v>
      </c>
      <c r="L1" s="10" t="s">
        <v>2</v>
      </c>
      <c r="M1" s="10" t="s">
        <v>38</v>
      </c>
    </row>
    <row r="2" spans="1:13" s="2" customFormat="1" ht="15" x14ac:dyDescent="0.3">
      <c r="A2" s="3" t="s">
        <v>3</v>
      </c>
      <c r="B2" s="3"/>
      <c r="C2" s="105"/>
      <c r="D2" s="105"/>
      <c r="E2" s="105"/>
      <c r="F2" s="105"/>
      <c r="G2" s="105"/>
      <c r="H2" s="4" t="s">
        <v>4</v>
      </c>
      <c r="I2" s="5"/>
    </row>
    <row r="3" spans="1:13" s="2" customFormat="1" ht="15" x14ac:dyDescent="0.3">
      <c r="A3" s="3" t="s">
        <v>5</v>
      </c>
      <c r="B3" s="3"/>
      <c r="C3" s="106"/>
      <c r="D3" s="106"/>
      <c r="E3" s="8"/>
      <c r="F3" s="3" t="s">
        <v>6</v>
      </c>
      <c r="G3" s="59"/>
      <c r="H3" s="3" t="s">
        <v>7</v>
      </c>
      <c r="I3" s="60"/>
    </row>
    <row r="4" spans="1:13" s="2" customFormat="1" ht="15" x14ac:dyDescent="0.3">
      <c r="A4" s="3" t="s">
        <v>31</v>
      </c>
      <c r="B4" s="3"/>
      <c r="C4" s="101"/>
      <c r="D4" s="111" t="s">
        <v>32</v>
      </c>
      <c r="E4" s="112"/>
      <c r="F4" s="112"/>
      <c r="G4" s="112"/>
      <c r="H4" s="101"/>
      <c r="I4" s="23"/>
    </row>
    <row r="5" spans="1:13" s="2" customFormat="1" ht="15" x14ac:dyDescent="0.3">
      <c r="A5" s="3" t="s">
        <v>33</v>
      </c>
      <c r="B5" s="3"/>
      <c r="C5" s="63"/>
      <c r="D5" s="111" t="s">
        <v>35</v>
      </c>
      <c r="E5" s="112"/>
      <c r="F5" s="112"/>
      <c r="G5" s="112"/>
      <c r="H5" s="22" t="s">
        <v>34</v>
      </c>
      <c r="I5" s="79"/>
    </row>
    <row r="6" spans="1:13" s="2" customFormat="1" ht="15" x14ac:dyDescent="0.3">
      <c r="A6" s="3" t="s">
        <v>8</v>
      </c>
      <c r="B6" s="3"/>
      <c r="C6" s="105"/>
      <c r="D6" s="105"/>
      <c r="E6" s="105"/>
      <c r="F6" s="105"/>
      <c r="G6" s="105"/>
      <c r="H6" s="3"/>
      <c r="I6" s="79"/>
    </row>
    <row r="7" spans="1:13" s="7" customFormat="1" ht="6" customHeight="1" thickBot="1" x14ac:dyDescent="0.35">
      <c r="G7" s="9"/>
    </row>
    <row r="8" spans="1:13" s="10" customFormat="1" ht="13.2" x14ac:dyDescent="0.3">
      <c r="A8" s="32" t="s">
        <v>9</v>
      </c>
      <c r="B8" s="32"/>
      <c r="C8" s="107" t="s">
        <v>10</v>
      </c>
      <c r="D8" s="108"/>
      <c r="E8" s="109" t="s">
        <v>11</v>
      </c>
      <c r="F8" s="109"/>
      <c r="G8" s="109"/>
      <c r="H8" s="107" t="s">
        <v>12</v>
      </c>
      <c r="I8" s="108"/>
    </row>
    <row r="9" spans="1:13" s="10" customFormat="1" ht="13.8" thickBot="1" x14ac:dyDescent="0.35">
      <c r="A9" s="33" t="s">
        <v>13</v>
      </c>
      <c r="B9" s="33"/>
      <c r="C9" s="25" t="s">
        <v>14</v>
      </c>
      <c r="D9" s="26" t="s">
        <v>15</v>
      </c>
      <c r="E9" s="110"/>
      <c r="F9" s="110"/>
      <c r="G9" s="110"/>
      <c r="H9" s="25" t="s">
        <v>16</v>
      </c>
      <c r="I9" s="26" t="s">
        <v>17</v>
      </c>
    </row>
    <row r="10" spans="1:13" s="6" customFormat="1" thickTop="1" x14ac:dyDescent="0.3">
      <c r="A10" s="34" t="s">
        <v>41</v>
      </c>
      <c r="B10" s="34" t="s">
        <v>62</v>
      </c>
      <c r="C10" s="40"/>
      <c r="D10" s="41"/>
      <c r="E10" s="36" t="s">
        <v>18</v>
      </c>
      <c r="F10" s="12"/>
      <c r="G10" s="42" t="s">
        <v>19</v>
      </c>
      <c r="H10" s="43">
        <f t="shared" ref="H10:H15" si="0">C10*F10</f>
        <v>0</v>
      </c>
      <c r="I10" s="27">
        <f t="shared" ref="I10:I15" si="1">D10*F10</f>
        <v>0</v>
      </c>
    </row>
    <row r="11" spans="1:13" s="6" customFormat="1" ht="13.8" x14ac:dyDescent="0.3">
      <c r="A11" s="35" t="s">
        <v>42</v>
      </c>
      <c r="B11" s="34" t="s">
        <v>62</v>
      </c>
      <c r="C11" s="37"/>
      <c r="D11" s="38"/>
      <c r="E11" s="36" t="s">
        <v>18</v>
      </c>
      <c r="F11" s="12"/>
      <c r="G11" s="42" t="s">
        <v>19</v>
      </c>
      <c r="H11" s="43">
        <f t="shared" si="0"/>
        <v>0</v>
      </c>
      <c r="I11" s="27">
        <f t="shared" si="1"/>
        <v>0</v>
      </c>
    </row>
    <row r="12" spans="1:13" s="6" customFormat="1" ht="13.8" x14ac:dyDescent="0.3">
      <c r="A12" s="35" t="s">
        <v>45</v>
      </c>
      <c r="B12" s="34" t="s">
        <v>62</v>
      </c>
      <c r="C12" s="37"/>
      <c r="D12" s="38"/>
      <c r="E12" s="36" t="s">
        <v>18</v>
      </c>
      <c r="F12" s="12"/>
      <c r="G12" s="42" t="s">
        <v>19</v>
      </c>
      <c r="H12" s="43">
        <f t="shared" si="0"/>
        <v>0</v>
      </c>
      <c r="I12" s="27">
        <f t="shared" si="1"/>
        <v>0</v>
      </c>
    </row>
    <row r="13" spans="1:13" s="6" customFormat="1" ht="13.8" x14ac:dyDescent="0.3">
      <c r="A13" s="34" t="s">
        <v>43</v>
      </c>
      <c r="B13" s="34" t="s">
        <v>62</v>
      </c>
      <c r="C13" s="37"/>
      <c r="D13" s="38"/>
      <c r="E13" s="36" t="s">
        <v>18</v>
      </c>
      <c r="F13" s="12"/>
      <c r="G13" s="42" t="s">
        <v>19</v>
      </c>
      <c r="H13" s="43">
        <f t="shared" si="0"/>
        <v>0</v>
      </c>
      <c r="I13" s="27">
        <f t="shared" si="1"/>
        <v>0</v>
      </c>
    </row>
    <row r="14" spans="1:13" s="6" customFormat="1" ht="13.8" x14ac:dyDescent="0.3">
      <c r="A14" s="35" t="s">
        <v>44</v>
      </c>
      <c r="B14" s="34" t="s">
        <v>62</v>
      </c>
      <c r="C14" s="37"/>
      <c r="D14" s="38"/>
      <c r="E14" s="36" t="s">
        <v>18</v>
      </c>
      <c r="F14" s="12"/>
      <c r="G14" s="42" t="s">
        <v>19</v>
      </c>
      <c r="H14" s="43">
        <f t="shared" si="0"/>
        <v>0</v>
      </c>
      <c r="I14" s="27">
        <f t="shared" si="1"/>
        <v>0</v>
      </c>
    </row>
    <row r="15" spans="1:13" s="6" customFormat="1" ht="13.8" x14ac:dyDescent="0.3">
      <c r="A15" s="35" t="s">
        <v>46</v>
      </c>
      <c r="B15" s="34" t="s">
        <v>62</v>
      </c>
      <c r="C15" s="37"/>
      <c r="D15" s="38"/>
      <c r="E15" s="36" t="s">
        <v>18</v>
      </c>
      <c r="F15" s="12"/>
      <c r="G15" s="42" t="s">
        <v>19</v>
      </c>
      <c r="H15" s="43">
        <f t="shared" si="0"/>
        <v>0</v>
      </c>
      <c r="I15" s="27">
        <f t="shared" si="1"/>
        <v>0</v>
      </c>
    </row>
    <row r="16" spans="1:13" s="6" customFormat="1" ht="15.6" customHeight="1" x14ac:dyDescent="0.3">
      <c r="A16" s="35" t="s">
        <v>66</v>
      </c>
      <c r="B16" s="35" t="s">
        <v>65</v>
      </c>
      <c r="C16" s="37"/>
      <c r="D16" s="38"/>
      <c r="E16" s="36" t="s">
        <v>18</v>
      </c>
      <c r="F16" s="12"/>
      <c r="G16" s="42" t="s">
        <v>19</v>
      </c>
      <c r="H16" s="43"/>
      <c r="I16" s="27">
        <f t="shared" ref="I16" si="2">D16*F16</f>
        <v>0</v>
      </c>
    </row>
    <row r="17" spans="1:9" s="6" customFormat="1" ht="15.6" customHeight="1" x14ac:dyDescent="0.3">
      <c r="A17" s="49" t="s">
        <v>37</v>
      </c>
      <c r="B17" s="49" t="s">
        <v>63</v>
      </c>
      <c r="C17" s="37"/>
      <c r="D17" s="38"/>
      <c r="E17" s="36" t="s">
        <v>18</v>
      </c>
      <c r="F17" s="12"/>
      <c r="G17" s="42" t="s">
        <v>19</v>
      </c>
      <c r="H17" s="43"/>
      <c r="I17" s="27"/>
    </row>
    <row r="18" spans="1:9" s="6" customFormat="1" ht="15.6" customHeight="1" x14ac:dyDescent="0.3">
      <c r="A18" s="51" t="s">
        <v>39</v>
      </c>
      <c r="B18" s="51"/>
      <c r="C18" s="52">
        <f>C10+C11+C12</f>
        <v>0</v>
      </c>
      <c r="D18" s="53"/>
      <c r="E18" s="54"/>
      <c r="F18" s="55"/>
      <c r="G18" s="56"/>
      <c r="H18" s="57"/>
      <c r="I18" s="58"/>
    </row>
    <row r="19" spans="1:9" s="6" customFormat="1" ht="15.6" customHeight="1" thickBot="1" x14ac:dyDescent="0.35">
      <c r="A19" s="29" t="s">
        <v>30</v>
      </c>
      <c r="B19" s="29"/>
      <c r="C19" s="50">
        <f>C13+C14+C15+C18</f>
        <v>0</v>
      </c>
      <c r="D19" s="39">
        <f>SUM(D16:D17)</f>
        <v>0</v>
      </c>
      <c r="E19" s="30"/>
      <c r="F19" s="30"/>
      <c r="G19" s="31"/>
      <c r="H19" s="44">
        <f>SUM(H10:H18)</f>
        <v>0</v>
      </c>
      <c r="I19" s="44">
        <f>SUM(I10:I18)</f>
        <v>0</v>
      </c>
    </row>
    <row r="20" spans="1:9" s="7" customFormat="1" ht="6" customHeight="1" thickBot="1" x14ac:dyDescent="0.35">
      <c r="G20" s="9"/>
    </row>
    <row r="21" spans="1:9" s="10" customFormat="1" ht="13.2" x14ac:dyDescent="0.3">
      <c r="A21" s="24" t="s">
        <v>20</v>
      </c>
      <c r="B21" s="80"/>
      <c r="C21" s="119" t="s">
        <v>21</v>
      </c>
      <c r="D21" s="119"/>
      <c r="E21" s="120" t="s">
        <v>11</v>
      </c>
      <c r="F21" s="109"/>
      <c r="G21" s="121"/>
      <c r="H21" s="119" t="s">
        <v>22</v>
      </c>
      <c r="I21" s="108"/>
    </row>
    <row r="22" spans="1:9" s="10" customFormat="1" ht="13.8" thickBot="1" x14ac:dyDescent="0.35">
      <c r="A22" s="70" t="s">
        <v>23</v>
      </c>
      <c r="B22" s="81"/>
      <c r="C22" s="66" t="s">
        <v>14</v>
      </c>
      <c r="D22" s="66" t="s">
        <v>15</v>
      </c>
      <c r="E22" s="122"/>
      <c r="F22" s="123"/>
      <c r="G22" s="124"/>
      <c r="H22" s="66" t="s">
        <v>16</v>
      </c>
      <c r="I22" s="67" t="s">
        <v>17</v>
      </c>
    </row>
    <row r="23" spans="1:9" s="6" customFormat="1" ht="15.6" customHeight="1" x14ac:dyDescent="0.3">
      <c r="A23" s="71" t="s">
        <v>69</v>
      </c>
      <c r="B23" s="82"/>
      <c r="C23" s="128" t="s">
        <v>82</v>
      </c>
      <c r="D23" s="129"/>
      <c r="E23" s="125" t="s">
        <v>26</v>
      </c>
      <c r="F23" s="126"/>
      <c r="G23" s="127"/>
      <c r="H23" s="72">
        <f>H19*0.05</f>
        <v>0</v>
      </c>
      <c r="I23" s="73"/>
    </row>
    <row r="24" spans="1:9" s="6" customFormat="1" ht="15.6" customHeight="1" x14ac:dyDescent="0.3">
      <c r="A24" s="28" t="s">
        <v>27</v>
      </c>
      <c r="B24" s="83"/>
      <c r="C24" s="130"/>
      <c r="D24" s="131"/>
      <c r="E24" s="103" t="s">
        <v>28</v>
      </c>
      <c r="F24" s="103"/>
      <c r="G24" s="103"/>
      <c r="H24" s="14">
        <f>H19*0.2</f>
        <v>0</v>
      </c>
      <c r="I24" s="46"/>
    </row>
    <row r="25" spans="1:9" s="6" customFormat="1" ht="15.6" customHeight="1" x14ac:dyDescent="0.3">
      <c r="A25" s="28" t="s">
        <v>51</v>
      </c>
      <c r="B25" s="83" t="s">
        <v>52</v>
      </c>
      <c r="C25" s="11"/>
      <c r="D25" s="11"/>
      <c r="E25" s="68" t="s">
        <v>18</v>
      </c>
      <c r="F25" s="69">
        <v>2.15</v>
      </c>
      <c r="G25" s="86" t="s">
        <v>19</v>
      </c>
      <c r="H25" s="13">
        <f>C25*F25</f>
        <v>0</v>
      </c>
      <c r="I25" s="45"/>
    </row>
    <row r="26" spans="1:9" s="6" customFormat="1" ht="15.6" customHeight="1" x14ac:dyDescent="0.3">
      <c r="A26" s="28" t="s">
        <v>76</v>
      </c>
      <c r="B26" s="83" t="s">
        <v>77</v>
      </c>
      <c r="C26" s="11"/>
      <c r="D26" s="11"/>
      <c r="E26" s="68" t="s">
        <v>18</v>
      </c>
      <c r="F26" s="100">
        <v>1</v>
      </c>
      <c r="G26" s="89" t="s">
        <v>19</v>
      </c>
      <c r="H26" s="13">
        <f>C26*F26</f>
        <v>0</v>
      </c>
      <c r="I26" s="45"/>
    </row>
    <row r="27" spans="1:9" s="6" customFormat="1" ht="15.6" customHeight="1" x14ac:dyDescent="0.3">
      <c r="A27" s="28" t="s">
        <v>24</v>
      </c>
      <c r="B27" s="84" t="s">
        <v>49</v>
      </c>
      <c r="C27" s="11"/>
      <c r="D27" s="11"/>
      <c r="E27" s="68" t="s">
        <v>18</v>
      </c>
      <c r="F27" s="69"/>
      <c r="G27" s="86" t="s">
        <v>19</v>
      </c>
      <c r="H27" s="13">
        <f t="shared" ref="H27:H37" si="3">C27*F27</f>
        <v>0</v>
      </c>
      <c r="I27" s="45"/>
    </row>
    <row r="28" spans="1:9" s="6" customFormat="1" ht="15.6" customHeight="1" x14ac:dyDescent="0.3">
      <c r="A28" s="28" t="s">
        <v>68</v>
      </c>
      <c r="B28" s="83" t="s">
        <v>67</v>
      </c>
      <c r="C28" s="11"/>
      <c r="D28" s="11"/>
      <c r="E28" s="68" t="s">
        <v>18</v>
      </c>
      <c r="F28" s="69"/>
      <c r="G28" s="86" t="s">
        <v>19</v>
      </c>
      <c r="H28" s="13">
        <f t="shared" si="3"/>
        <v>0</v>
      </c>
      <c r="I28" s="45"/>
    </row>
    <row r="29" spans="1:9" s="6" customFormat="1" ht="15.6" customHeight="1" x14ac:dyDescent="0.3">
      <c r="A29" s="28" t="s">
        <v>57</v>
      </c>
      <c r="B29" s="83" t="s">
        <v>58</v>
      </c>
      <c r="C29" s="11"/>
      <c r="D29" s="11"/>
      <c r="E29" s="68" t="s">
        <v>18</v>
      </c>
      <c r="F29" s="69"/>
      <c r="G29" s="86" t="s">
        <v>19</v>
      </c>
      <c r="H29" s="13">
        <f t="shared" si="3"/>
        <v>0</v>
      </c>
      <c r="I29" s="45"/>
    </row>
    <row r="30" spans="1:9" s="6" customFormat="1" ht="15.6" customHeight="1" x14ac:dyDescent="0.3">
      <c r="A30" s="28" t="s">
        <v>70</v>
      </c>
      <c r="B30" s="83" t="s">
        <v>64</v>
      </c>
      <c r="C30" s="11"/>
      <c r="D30" s="11"/>
      <c r="E30" s="68" t="s">
        <v>18</v>
      </c>
      <c r="F30" s="69"/>
      <c r="G30" s="86" t="s">
        <v>19</v>
      </c>
      <c r="H30" s="13">
        <f t="shared" si="3"/>
        <v>0</v>
      </c>
      <c r="I30" s="45"/>
    </row>
    <row r="31" spans="1:9" s="6" customFormat="1" ht="15.6" customHeight="1" x14ac:dyDescent="0.3">
      <c r="A31" s="28" t="s">
        <v>25</v>
      </c>
      <c r="B31" s="83" t="s">
        <v>59</v>
      </c>
      <c r="C31" s="11"/>
      <c r="D31" s="11"/>
      <c r="E31" s="68" t="s">
        <v>18</v>
      </c>
      <c r="F31" s="69"/>
      <c r="G31" s="86" t="s">
        <v>19</v>
      </c>
      <c r="H31" s="13">
        <f t="shared" si="3"/>
        <v>0</v>
      </c>
      <c r="I31" s="45"/>
    </row>
    <row r="32" spans="1:9" s="6" customFormat="1" ht="15.6" customHeight="1" x14ac:dyDescent="0.3">
      <c r="A32" s="28" t="s">
        <v>71</v>
      </c>
      <c r="B32" s="85" t="s">
        <v>56</v>
      </c>
      <c r="C32" s="11"/>
      <c r="D32" s="11"/>
      <c r="E32" s="68" t="s">
        <v>18</v>
      </c>
      <c r="F32" s="95"/>
      <c r="G32" s="86" t="s">
        <v>19</v>
      </c>
      <c r="H32" s="13">
        <f t="shared" si="3"/>
        <v>0</v>
      </c>
      <c r="I32" s="46"/>
    </row>
    <row r="33" spans="1:9" s="6" customFormat="1" ht="15.6" customHeight="1" x14ac:dyDescent="0.3">
      <c r="A33" s="28" t="s">
        <v>55</v>
      </c>
      <c r="B33" s="85" t="s">
        <v>50</v>
      </c>
      <c r="C33" s="11"/>
      <c r="D33" s="11"/>
      <c r="E33" s="68" t="s">
        <v>18</v>
      </c>
      <c r="F33" s="69"/>
      <c r="G33" s="86" t="s">
        <v>19</v>
      </c>
      <c r="H33" s="13">
        <f t="shared" si="3"/>
        <v>0</v>
      </c>
      <c r="I33" s="45"/>
    </row>
    <row r="34" spans="1:9" s="6" customFormat="1" ht="15.6" customHeight="1" x14ac:dyDescent="0.3">
      <c r="A34" s="28" t="s">
        <v>53</v>
      </c>
      <c r="B34" s="85" t="s">
        <v>54</v>
      </c>
      <c r="C34" s="11"/>
      <c r="D34" s="11"/>
      <c r="E34" s="68" t="s">
        <v>18</v>
      </c>
      <c r="F34" s="69"/>
      <c r="G34" s="86" t="s">
        <v>19</v>
      </c>
      <c r="H34" s="13">
        <f t="shared" si="3"/>
        <v>0</v>
      </c>
      <c r="I34" s="45"/>
    </row>
    <row r="35" spans="1:9" s="6" customFormat="1" ht="15.6" customHeight="1" x14ac:dyDescent="0.3">
      <c r="A35" s="28" t="s">
        <v>60</v>
      </c>
      <c r="B35" s="85" t="s">
        <v>61</v>
      </c>
      <c r="C35" s="11"/>
      <c r="D35" s="11"/>
      <c r="E35" s="68" t="s">
        <v>18</v>
      </c>
      <c r="F35" s="69"/>
      <c r="G35" s="86" t="s">
        <v>19</v>
      </c>
      <c r="H35" s="13">
        <f t="shared" si="3"/>
        <v>0</v>
      </c>
      <c r="I35" s="65"/>
    </row>
    <row r="36" spans="1:9" s="6" customFormat="1" ht="15.6" customHeight="1" x14ac:dyDescent="0.3">
      <c r="A36" s="28"/>
      <c r="B36" s="85"/>
      <c r="C36" s="11"/>
      <c r="D36" s="11"/>
      <c r="E36" s="68" t="s">
        <v>18</v>
      </c>
      <c r="F36" s="69"/>
      <c r="G36" s="86" t="s">
        <v>19</v>
      </c>
      <c r="H36" s="13">
        <f t="shared" si="3"/>
        <v>0</v>
      </c>
      <c r="I36" s="90"/>
    </row>
    <row r="37" spans="1:9" s="6" customFormat="1" ht="15.6" customHeight="1" x14ac:dyDescent="0.3">
      <c r="A37" s="28"/>
      <c r="B37" s="85"/>
      <c r="C37" s="11"/>
      <c r="D37" s="11"/>
      <c r="E37" s="68" t="s">
        <v>18</v>
      </c>
      <c r="F37" s="69"/>
      <c r="G37" s="86" t="s">
        <v>19</v>
      </c>
      <c r="H37" s="13">
        <f t="shared" si="3"/>
        <v>0</v>
      </c>
      <c r="I37" s="90"/>
    </row>
    <row r="38" spans="1:9" s="6" customFormat="1" ht="15.6" customHeight="1" thickBot="1" x14ac:dyDescent="0.35">
      <c r="A38" s="91"/>
      <c r="B38" s="92"/>
      <c r="C38" s="93"/>
      <c r="D38" s="93"/>
      <c r="E38" s="96" t="s">
        <v>18</v>
      </c>
      <c r="F38" s="98"/>
      <c r="G38" s="97" t="s">
        <v>19</v>
      </c>
      <c r="H38" s="94">
        <f>C38*F38</f>
        <v>0</v>
      </c>
      <c r="I38" s="77"/>
    </row>
    <row r="39" spans="1:9" s="6" customFormat="1" ht="15.6" customHeight="1" x14ac:dyDescent="0.3">
      <c r="G39" s="9"/>
      <c r="H39" s="15">
        <f>SUM(H23:H38)</f>
        <v>0</v>
      </c>
      <c r="I39" s="15">
        <f>SUM(I25:I38)</f>
        <v>0</v>
      </c>
    </row>
    <row r="40" spans="1:9" s="10" customFormat="1" ht="13.2" x14ac:dyDescent="0.3">
      <c r="G40" s="9"/>
      <c r="H40" s="16" t="s">
        <v>16</v>
      </c>
      <c r="I40" s="16" t="s">
        <v>17</v>
      </c>
    </row>
    <row r="41" spans="1:9" s="6" customFormat="1" ht="15.6" customHeight="1" x14ac:dyDescent="0.3">
      <c r="A41" s="116" t="s">
        <v>29</v>
      </c>
      <c r="B41" s="117"/>
      <c r="C41" s="117"/>
      <c r="D41" s="117"/>
      <c r="E41" s="117"/>
      <c r="F41" s="117"/>
      <c r="G41" s="118"/>
      <c r="H41" s="78">
        <f>H19-H39</f>
        <v>0</v>
      </c>
      <c r="I41" s="17">
        <f>I19-I39</f>
        <v>0</v>
      </c>
    </row>
    <row r="42" spans="1:9" s="18" customFormat="1" ht="14.1" customHeight="1" x14ac:dyDescent="0.3">
      <c r="A42" s="10"/>
      <c r="B42" s="10"/>
      <c r="C42" s="10"/>
      <c r="D42" s="10"/>
      <c r="E42" s="10"/>
      <c r="F42" s="10"/>
      <c r="G42" s="9"/>
      <c r="H42" s="10"/>
      <c r="I42" s="10"/>
    </row>
    <row r="43" spans="1:9" s="47" customFormat="1" ht="13.2" x14ac:dyDescent="0.3">
      <c r="A43" s="114" t="s">
        <v>74</v>
      </c>
      <c r="B43" s="114"/>
      <c r="C43" s="114"/>
      <c r="D43" s="114"/>
      <c r="E43" s="115"/>
      <c r="F43" s="115"/>
      <c r="G43" s="115"/>
      <c r="H43" s="115"/>
      <c r="I43" s="115"/>
    </row>
    <row r="44" spans="1:9" s="47" customFormat="1" ht="17.100000000000001" customHeight="1" x14ac:dyDescent="0.3">
      <c r="A44" s="114" t="s">
        <v>75</v>
      </c>
      <c r="B44" s="114"/>
      <c r="C44" s="114"/>
      <c r="D44" s="114"/>
      <c r="E44" s="115"/>
      <c r="F44" s="115"/>
      <c r="G44" s="115"/>
      <c r="H44" s="115"/>
      <c r="I44" s="115"/>
    </row>
    <row r="45" spans="1:9" s="47" customFormat="1" ht="13.2" x14ac:dyDescent="0.3">
      <c r="A45" s="48" t="s">
        <v>36</v>
      </c>
      <c r="B45" s="48"/>
      <c r="C45" s="48"/>
      <c r="D45" s="48"/>
      <c r="E45" s="48"/>
      <c r="F45" s="48"/>
      <c r="G45" s="48"/>
      <c r="H45" s="48"/>
      <c r="I45" s="48"/>
    </row>
    <row r="46" spans="1:9" s="19" customFormat="1" x14ac:dyDescent="0.3">
      <c r="A46" s="102" t="s">
        <v>72</v>
      </c>
      <c r="B46" s="102"/>
      <c r="C46" s="102"/>
      <c r="D46" s="102"/>
      <c r="E46" s="102"/>
      <c r="F46" s="102"/>
      <c r="G46" s="102"/>
      <c r="H46" s="102"/>
      <c r="I46" s="102"/>
    </row>
    <row r="47" spans="1:9" s="19" customFormat="1" ht="15" thickBot="1" x14ac:dyDescent="0.35">
      <c r="A47" s="113" t="s">
        <v>81</v>
      </c>
      <c r="B47" s="113"/>
      <c r="C47" s="113"/>
      <c r="D47" s="113"/>
      <c r="E47" s="113"/>
      <c r="F47" s="113"/>
      <c r="G47" s="113"/>
      <c r="H47" s="113"/>
      <c r="I47" s="113"/>
    </row>
    <row r="48" spans="1:9" s="19" customFormat="1" x14ac:dyDescent="0.3">
      <c r="A48" s="138" t="s">
        <v>83</v>
      </c>
      <c r="B48" s="139"/>
      <c r="C48" s="139"/>
      <c r="D48" s="139"/>
      <c r="E48" s="139"/>
      <c r="F48" s="139"/>
      <c r="G48" s="139"/>
      <c r="H48" s="139"/>
      <c r="I48" s="140"/>
    </row>
    <row r="49" spans="1:9" s="19" customFormat="1" x14ac:dyDescent="0.3">
      <c r="A49" s="132" t="s">
        <v>79</v>
      </c>
      <c r="B49" s="133"/>
      <c r="C49" s="133"/>
      <c r="D49" s="133"/>
      <c r="E49" s="133"/>
      <c r="F49" s="133"/>
      <c r="G49" s="133"/>
      <c r="H49" s="133"/>
      <c r="I49" s="134"/>
    </row>
    <row r="50" spans="1:9" s="19" customFormat="1" ht="17.399999999999999" customHeight="1" thickBot="1" x14ac:dyDescent="0.35">
      <c r="A50" s="135" t="s">
        <v>80</v>
      </c>
      <c r="B50" s="136"/>
      <c r="C50" s="136"/>
      <c r="D50" s="136"/>
      <c r="E50" s="136"/>
      <c r="F50" s="136"/>
      <c r="G50" s="136"/>
      <c r="H50" s="136"/>
      <c r="I50" s="137"/>
    </row>
    <row r="51" spans="1:9" s="19" customFormat="1" x14ac:dyDescent="0.3">
      <c r="A51" s="102" t="s">
        <v>78</v>
      </c>
      <c r="B51" s="102"/>
      <c r="C51" s="102"/>
      <c r="D51" s="102"/>
      <c r="E51" s="102"/>
      <c r="F51" s="102"/>
      <c r="G51" s="102"/>
      <c r="H51" s="102"/>
      <c r="I51" s="102"/>
    </row>
    <row r="52" spans="1:9" s="19" customFormat="1" ht="24" customHeight="1" x14ac:dyDescent="0.3">
      <c r="A52" s="113" t="s">
        <v>84</v>
      </c>
      <c r="B52" s="113"/>
      <c r="C52" s="113"/>
      <c r="D52" s="113"/>
      <c r="E52" s="113"/>
      <c r="F52" s="113"/>
      <c r="G52" s="113"/>
      <c r="H52" s="113"/>
      <c r="I52" s="113"/>
    </row>
  </sheetData>
  <mergeCells count="27">
    <mergeCell ref="A48:I48"/>
    <mergeCell ref="A52:I52"/>
    <mergeCell ref="A51:I51"/>
    <mergeCell ref="A44:D44"/>
    <mergeCell ref="E44:I44"/>
    <mergeCell ref="D4:G4"/>
    <mergeCell ref="A41:G41"/>
    <mergeCell ref="A43:D43"/>
    <mergeCell ref="E43:I43"/>
    <mergeCell ref="A46:I46"/>
    <mergeCell ref="A49:I49"/>
    <mergeCell ref="A50:I50"/>
    <mergeCell ref="H8:I8"/>
    <mergeCell ref="C21:D21"/>
    <mergeCell ref="E21:G22"/>
    <mergeCell ref="H21:I21"/>
    <mergeCell ref="E23:G23"/>
    <mergeCell ref="A47:I47"/>
    <mergeCell ref="E24:G24"/>
    <mergeCell ref="A1:G1"/>
    <mergeCell ref="C2:G2"/>
    <mergeCell ref="C3:D3"/>
    <mergeCell ref="C6:G6"/>
    <mergeCell ref="C8:D8"/>
    <mergeCell ref="E8:G9"/>
    <mergeCell ref="D5:G5"/>
    <mergeCell ref="C23:D24"/>
  </mergeCells>
  <phoneticPr fontId="15" type="noConversion"/>
  <dataValidations count="1">
    <dataValidation type="list" allowBlank="1" showInputMessage="1" showErrorMessage="1" sqref="I65538 I1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IW65538 SS65538 ACO65538 AMK65538 AWG65538 BGC65538 BPY65538 BZU65538 CJQ65538 CTM65538 DDI65538 DNE65538 DXA65538 EGW65538 EQS65538 FAO65538 FKK65538 FUG65538 GEC65538 GNY65538 GXU65538 HHQ65538 HRM65538 IBI65538 ILE65538 IVA65538 JEW65538 JOS65538 JYO65538 KIK65538 KSG65538 LCC65538 LLY65538 LVU65538 MFQ65538 MPM65538 MZI65538 NJE65538 NTA65538 OCW65538 OMS65538 OWO65538 PGK65538 PQG65538 QAC65538 QJY65538 QTU65538 RDQ65538 RNM65538 RXI65538 SHE65538 SRA65538 TAW65538 TKS65538 TUO65538 UEK65538 UOG65538 UYC65538 VHY65538 VRU65538 WBQ65538 WLM65538 WVI65538 I131074 IW131074 SS131074 ACO131074 AMK131074 AWG131074 BGC131074 BPY131074 BZU131074 CJQ131074 CTM131074 DDI131074 DNE131074 DXA131074 EGW131074 EQS131074 FAO131074 FKK131074 FUG131074 GEC131074 GNY131074 GXU131074 HHQ131074 HRM131074 IBI131074 ILE131074 IVA131074 JEW131074 JOS131074 JYO131074 KIK131074 KSG131074 LCC131074 LLY131074 LVU131074 MFQ131074 MPM131074 MZI131074 NJE131074 NTA131074 OCW131074 OMS131074 OWO131074 PGK131074 PQG131074 QAC131074 QJY131074 QTU131074 RDQ131074 RNM131074 RXI131074 SHE131074 SRA131074 TAW131074 TKS131074 TUO131074 UEK131074 UOG131074 UYC131074 VHY131074 VRU131074 WBQ131074 WLM131074 WVI131074 I196610 IW196610 SS196610 ACO196610 AMK196610 AWG196610 BGC196610 BPY196610 BZU196610 CJQ196610 CTM196610 DDI196610 DNE196610 DXA196610 EGW196610 EQS196610 FAO196610 FKK196610 FUG196610 GEC196610 GNY196610 GXU196610 HHQ196610 HRM196610 IBI196610 ILE196610 IVA196610 JEW196610 JOS196610 JYO196610 KIK196610 KSG196610 LCC196610 LLY196610 LVU196610 MFQ196610 MPM196610 MZI196610 NJE196610 NTA196610 OCW196610 OMS196610 OWO196610 PGK196610 PQG196610 QAC196610 QJY196610 QTU196610 RDQ196610 RNM196610 RXI196610 SHE196610 SRA196610 TAW196610 TKS196610 TUO196610 UEK196610 UOG196610 UYC196610 VHY196610 VRU196610 WBQ196610 WLM196610 WVI196610 I262146 IW262146 SS262146 ACO262146 AMK262146 AWG262146 BGC262146 BPY262146 BZU262146 CJQ262146 CTM262146 DDI262146 DNE262146 DXA262146 EGW262146 EQS262146 FAO262146 FKK262146 FUG262146 GEC262146 GNY262146 GXU262146 HHQ262146 HRM262146 IBI262146 ILE262146 IVA262146 JEW262146 JOS262146 JYO262146 KIK262146 KSG262146 LCC262146 LLY262146 LVU262146 MFQ262146 MPM262146 MZI262146 NJE262146 NTA262146 OCW262146 OMS262146 OWO262146 PGK262146 PQG262146 QAC262146 QJY262146 QTU262146 RDQ262146 RNM262146 RXI262146 SHE262146 SRA262146 TAW262146 TKS262146 TUO262146 UEK262146 UOG262146 UYC262146 VHY262146 VRU262146 WBQ262146 WLM262146 WVI262146 I327682 IW327682 SS327682 ACO327682 AMK327682 AWG327682 BGC327682 BPY327682 BZU327682 CJQ327682 CTM327682 DDI327682 DNE327682 DXA327682 EGW327682 EQS327682 FAO327682 FKK327682 FUG327682 GEC327682 GNY327682 GXU327682 HHQ327682 HRM327682 IBI327682 ILE327682 IVA327682 JEW327682 JOS327682 JYO327682 KIK327682 KSG327682 LCC327682 LLY327682 LVU327682 MFQ327682 MPM327682 MZI327682 NJE327682 NTA327682 OCW327682 OMS327682 OWO327682 PGK327682 PQG327682 QAC327682 QJY327682 QTU327682 RDQ327682 RNM327682 RXI327682 SHE327682 SRA327682 TAW327682 TKS327682 TUO327682 UEK327682 UOG327682 UYC327682 VHY327682 VRU327682 WBQ327682 WLM327682 WVI327682 I393218 IW393218 SS393218 ACO393218 AMK393218 AWG393218 BGC393218 BPY393218 BZU393218 CJQ393218 CTM393218 DDI393218 DNE393218 DXA393218 EGW393218 EQS393218 FAO393218 FKK393218 FUG393218 GEC393218 GNY393218 GXU393218 HHQ393218 HRM393218 IBI393218 ILE393218 IVA393218 JEW393218 JOS393218 JYO393218 KIK393218 KSG393218 LCC393218 LLY393218 LVU393218 MFQ393218 MPM393218 MZI393218 NJE393218 NTA393218 OCW393218 OMS393218 OWO393218 PGK393218 PQG393218 QAC393218 QJY393218 QTU393218 RDQ393218 RNM393218 RXI393218 SHE393218 SRA393218 TAW393218 TKS393218 TUO393218 UEK393218 UOG393218 UYC393218 VHY393218 VRU393218 WBQ393218 WLM393218 WVI393218 I458754 IW458754 SS458754 ACO458754 AMK458754 AWG458754 BGC458754 BPY458754 BZU458754 CJQ458754 CTM458754 DDI458754 DNE458754 DXA458754 EGW458754 EQS458754 FAO458754 FKK458754 FUG458754 GEC458754 GNY458754 GXU458754 HHQ458754 HRM458754 IBI458754 ILE458754 IVA458754 JEW458754 JOS458754 JYO458754 KIK458754 KSG458754 LCC458754 LLY458754 LVU458754 MFQ458754 MPM458754 MZI458754 NJE458754 NTA458754 OCW458754 OMS458754 OWO458754 PGK458754 PQG458754 QAC458754 QJY458754 QTU458754 RDQ458754 RNM458754 RXI458754 SHE458754 SRA458754 TAW458754 TKS458754 TUO458754 UEK458754 UOG458754 UYC458754 VHY458754 VRU458754 WBQ458754 WLM458754 WVI458754 I524290 IW524290 SS524290 ACO524290 AMK524290 AWG524290 BGC524290 BPY524290 BZU524290 CJQ524290 CTM524290 DDI524290 DNE524290 DXA524290 EGW524290 EQS524290 FAO524290 FKK524290 FUG524290 GEC524290 GNY524290 GXU524290 HHQ524290 HRM524290 IBI524290 ILE524290 IVA524290 JEW524290 JOS524290 JYO524290 KIK524290 KSG524290 LCC524290 LLY524290 LVU524290 MFQ524290 MPM524290 MZI524290 NJE524290 NTA524290 OCW524290 OMS524290 OWO524290 PGK524290 PQG524290 QAC524290 QJY524290 QTU524290 RDQ524290 RNM524290 RXI524290 SHE524290 SRA524290 TAW524290 TKS524290 TUO524290 UEK524290 UOG524290 UYC524290 VHY524290 VRU524290 WBQ524290 WLM524290 WVI524290 I589826 IW589826 SS589826 ACO589826 AMK589826 AWG589826 BGC589826 BPY589826 BZU589826 CJQ589826 CTM589826 DDI589826 DNE589826 DXA589826 EGW589826 EQS589826 FAO589826 FKK589826 FUG589826 GEC589826 GNY589826 GXU589826 HHQ589826 HRM589826 IBI589826 ILE589826 IVA589826 JEW589826 JOS589826 JYO589826 KIK589826 KSG589826 LCC589826 LLY589826 LVU589826 MFQ589826 MPM589826 MZI589826 NJE589826 NTA589826 OCW589826 OMS589826 OWO589826 PGK589826 PQG589826 QAC589826 QJY589826 QTU589826 RDQ589826 RNM589826 RXI589826 SHE589826 SRA589826 TAW589826 TKS589826 TUO589826 UEK589826 UOG589826 UYC589826 VHY589826 VRU589826 WBQ589826 WLM589826 WVI589826 I655362 IW655362 SS655362 ACO655362 AMK655362 AWG655362 BGC655362 BPY655362 BZU655362 CJQ655362 CTM655362 DDI655362 DNE655362 DXA655362 EGW655362 EQS655362 FAO655362 FKK655362 FUG655362 GEC655362 GNY655362 GXU655362 HHQ655362 HRM655362 IBI655362 ILE655362 IVA655362 JEW655362 JOS655362 JYO655362 KIK655362 KSG655362 LCC655362 LLY655362 LVU655362 MFQ655362 MPM655362 MZI655362 NJE655362 NTA655362 OCW655362 OMS655362 OWO655362 PGK655362 PQG655362 QAC655362 QJY655362 QTU655362 RDQ655362 RNM655362 RXI655362 SHE655362 SRA655362 TAW655362 TKS655362 TUO655362 UEK655362 UOG655362 UYC655362 VHY655362 VRU655362 WBQ655362 WLM655362 WVI655362 I720898 IW720898 SS720898 ACO720898 AMK720898 AWG720898 BGC720898 BPY720898 BZU720898 CJQ720898 CTM720898 DDI720898 DNE720898 DXA720898 EGW720898 EQS720898 FAO720898 FKK720898 FUG720898 GEC720898 GNY720898 GXU720898 HHQ720898 HRM720898 IBI720898 ILE720898 IVA720898 JEW720898 JOS720898 JYO720898 KIK720898 KSG720898 LCC720898 LLY720898 LVU720898 MFQ720898 MPM720898 MZI720898 NJE720898 NTA720898 OCW720898 OMS720898 OWO720898 PGK720898 PQG720898 QAC720898 QJY720898 QTU720898 RDQ720898 RNM720898 RXI720898 SHE720898 SRA720898 TAW720898 TKS720898 TUO720898 UEK720898 UOG720898 UYC720898 VHY720898 VRU720898 WBQ720898 WLM720898 WVI720898 I786434 IW786434 SS786434 ACO786434 AMK786434 AWG786434 BGC786434 BPY786434 BZU786434 CJQ786434 CTM786434 DDI786434 DNE786434 DXA786434 EGW786434 EQS786434 FAO786434 FKK786434 FUG786434 GEC786434 GNY786434 GXU786434 HHQ786434 HRM786434 IBI786434 ILE786434 IVA786434 JEW786434 JOS786434 JYO786434 KIK786434 KSG786434 LCC786434 LLY786434 LVU786434 MFQ786434 MPM786434 MZI786434 NJE786434 NTA786434 OCW786434 OMS786434 OWO786434 PGK786434 PQG786434 QAC786434 QJY786434 QTU786434 RDQ786434 RNM786434 RXI786434 SHE786434 SRA786434 TAW786434 TKS786434 TUO786434 UEK786434 UOG786434 UYC786434 VHY786434 VRU786434 WBQ786434 WLM786434 WVI786434 I851970 IW851970 SS851970 ACO851970 AMK851970 AWG851970 BGC851970 BPY851970 BZU851970 CJQ851970 CTM851970 DDI851970 DNE851970 DXA851970 EGW851970 EQS851970 FAO851970 FKK851970 FUG851970 GEC851970 GNY851970 GXU851970 HHQ851970 HRM851970 IBI851970 ILE851970 IVA851970 JEW851970 JOS851970 JYO851970 KIK851970 KSG851970 LCC851970 LLY851970 LVU851970 MFQ851970 MPM851970 MZI851970 NJE851970 NTA851970 OCW851970 OMS851970 OWO851970 PGK851970 PQG851970 QAC851970 QJY851970 QTU851970 RDQ851970 RNM851970 RXI851970 SHE851970 SRA851970 TAW851970 TKS851970 TUO851970 UEK851970 UOG851970 UYC851970 VHY851970 VRU851970 WBQ851970 WLM851970 WVI851970 I917506 IW917506 SS917506 ACO917506 AMK917506 AWG917506 BGC917506 BPY917506 BZU917506 CJQ917506 CTM917506 DDI917506 DNE917506 DXA917506 EGW917506 EQS917506 FAO917506 FKK917506 FUG917506 GEC917506 GNY917506 GXU917506 HHQ917506 HRM917506 IBI917506 ILE917506 IVA917506 JEW917506 JOS917506 JYO917506 KIK917506 KSG917506 LCC917506 LLY917506 LVU917506 MFQ917506 MPM917506 MZI917506 NJE917506 NTA917506 OCW917506 OMS917506 OWO917506 PGK917506 PQG917506 QAC917506 QJY917506 QTU917506 RDQ917506 RNM917506 RXI917506 SHE917506 SRA917506 TAW917506 TKS917506 TUO917506 UEK917506 UOG917506 UYC917506 VHY917506 VRU917506 WBQ917506 WLM917506 WVI917506 I983042 IW983042 SS983042 ACO983042 AMK983042 AWG983042 BGC983042 BPY983042 BZU983042 CJQ983042 CTM983042 DDI983042 DNE983042 DXA983042 EGW983042 EQS983042 FAO983042 FKK983042 FUG983042 GEC983042 GNY983042 GXU983042 HHQ983042 HRM983042 IBI983042 ILE983042 IVA983042 JEW983042 JOS983042 JYO983042 KIK983042 KSG983042 LCC983042 LLY983042 LVU983042 MFQ983042 MPM983042 MZI983042 NJE983042 NTA983042 OCW983042 OMS983042 OWO983042 PGK983042 PQG983042 QAC983042 QJY983042 QTU983042 RDQ983042 RNM983042 RXI983042 SHE983042 SRA983042 TAW983042 TKS983042 TUO983042 UEK983042 UOG983042 UYC983042 VHY983042 VRU983042 WBQ983042 WLM983042 WVI983042" xr:uid="{00000000-0002-0000-0000-000000000000}">
      <formula1>$K$1:$M$1</formula1>
    </dataValidation>
  </dataValidations>
  <pageMargins left="0.25" right="0.25" top="0.5" bottom="0.5" header="0.3" footer="0.3"/>
  <pageSetup scale="92"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D748F-C7C2-44A0-917C-3D4E331D3E57}">
  <dimension ref="A1:M52"/>
  <sheetViews>
    <sheetView topLeftCell="A19" workbookViewId="0">
      <selection activeCell="N27" sqref="N27"/>
    </sheetView>
  </sheetViews>
  <sheetFormatPr defaultColWidth="8.88671875" defaultRowHeight="14.4" x14ac:dyDescent="0.3"/>
  <cols>
    <col min="1" max="1" width="28.88671875" style="20" bestFit="1" customWidth="1"/>
    <col min="2" max="2" width="8.109375" style="20" bestFit="1" customWidth="1"/>
    <col min="3" max="3" width="10.33203125" style="20" bestFit="1" customWidth="1"/>
    <col min="4" max="4" width="10.109375" style="20" customWidth="1"/>
    <col min="5" max="5" width="1.88671875" style="20" bestFit="1" customWidth="1"/>
    <col min="6" max="6" width="9.88671875" style="20" bestFit="1" customWidth="1"/>
    <col min="7" max="7" width="6.44140625" style="21" bestFit="1" customWidth="1"/>
    <col min="8" max="8" width="12" style="20" bestFit="1" customWidth="1"/>
    <col min="9" max="9" width="15.109375" style="20" bestFit="1" customWidth="1"/>
    <col min="11" max="11" width="10.33203125" hidden="1" customWidth="1"/>
    <col min="12" max="12" width="10.44140625" hidden="1" customWidth="1"/>
    <col min="13" max="13" width="10.6640625" hidden="1" customWidth="1"/>
    <col min="250" max="250" width="23.88671875" customWidth="1"/>
    <col min="251" max="252" width="10.44140625" customWidth="1"/>
    <col min="253" max="253" width="2.88671875" customWidth="1"/>
    <col min="254" max="254" width="9.44140625" customWidth="1"/>
    <col min="255" max="255" width="7.109375" customWidth="1"/>
    <col min="256" max="257" width="15.6640625" customWidth="1"/>
    <col min="259" max="261" width="0" hidden="1" customWidth="1"/>
    <col min="506" max="506" width="23.88671875" customWidth="1"/>
    <col min="507" max="508" width="10.44140625" customWidth="1"/>
    <col min="509" max="509" width="2.88671875" customWidth="1"/>
    <col min="510" max="510" width="9.44140625" customWidth="1"/>
    <col min="511" max="511" width="7.109375" customWidth="1"/>
    <col min="512" max="513" width="15.6640625" customWidth="1"/>
    <col min="515" max="517" width="0" hidden="1" customWidth="1"/>
    <col min="762" max="762" width="23.88671875" customWidth="1"/>
    <col min="763" max="764" width="10.44140625" customWidth="1"/>
    <col min="765" max="765" width="2.88671875" customWidth="1"/>
    <col min="766" max="766" width="9.44140625" customWidth="1"/>
    <col min="767" max="767" width="7.109375" customWidth="1"/>
    <col min="768" max="769" width="15.6640625" customWidth="1"/>
    <col min="771" max="773" width="0" hidden="1" customWidth="1"/>
    <col min="1018" max="1018" width="23.88671875" customWidth="1"/>
    <col min="1019" max="1020" width="10.44140625" customWidth="1"/>
    <col min="1021" max="1021" width="2.88671875" customWidth="1"/>
    <col min="1022" max="1022" width="9.44140625" customWidth="1"/>
    <col min="1023" max="1023" width="7.109375" customWidth="1"/>
    <col min="1024" max="1025" width="15.6640625" customWidth="1"/>
    <col min="1027" max="1029" width="0" hidden="1" customWidth="1"/>
    <col min="1274" max="1274" width="23.88671875" customWidth="1"/>
    <col min="1275" max="1276" width="10.44140625" customWidth="1"/>
    <col min="1277" max="1277" width="2.88671875" customWidth="1"/>
    <col min="1278" max="1278" width="9.44140625" customWidth="1"/>
    <col min="1279" max="1279" width="7.109375" customWidth="1"/>
    <col min="1280" max="1281" width="15.6640625" customWidth="1"/>
    <col min="1283" max="1285" width="0" hidden="1" customWidth="1"/>
    <col min="1530" max="1530" width="23.88671875" customWidth="1"/>
    <col min="1531" max="1532" width="10.44140625" customWidth="1"/>
    <col min="1533" max="1533" width="2.88671875" customWidth="1"/>
    <col min="1534" max="1534" width="9.44140625" customWidth="1"/>
    <col min="1535" max="1535" width="7.109375" customWidth="1"/>
    <col min="1536" max="1537" width="15.6640625" customWidth="1"/>
    <col min="1539" max="1541" width="0" hidden="1" customWidth="1"/>
    <col min="1786" max="1786" width="23.88671875" customWidth="1"/>
    <col min="1787" max="1788" width="10.44140625" customWidth="1"/>
    <col min="1789" max="1789" width="2.88671875" customWidth="1"/>
    <col min="1790" max="1790" width="9.44140625" customWidth="1"/>
    <col min="1791" max="1791" width="7.109375" customWidth="1"/>
    <col min="1792" max="1793" width="15.6640625" customWidth="1"/>
    <col min="1795" max="1797" width="0" hidden="1" customWidth="1"/>
    <col min="2042" max="2042" width="23.88671875" customWidth="1"/>
    <col min="2043" max="2044" width="10.44140625" customWidth="1"/>
    <col min="2045" max="2045" width="2.88671875" customWidth="1"/>
    <col min="2046" max="2046" width="9.44140625" customWidth="1"/>
    <col min="2047" max="2047" width="7.109375" customWidth="1"/>
    <col min="2048" max="2049" width="15.6640625" customWidth="1"/>
    <col min="2051" max="2053" width="0" hidden="1" customWidth="1"/>
    <col min="2298" max="2298" width="23.88671875" customWidth="1"/>
    <col min="2299" max="2300" width="10.44140625" customWidth="1"/>
    <col min="2301" max="2301" width="2.88671875" customWidth="1"/>
    <col min="2302" max="2302" width="9.44140625" customWidth="1"/>
    <col min="2303" max="2303" width="7.109375" customWidth="1"/>
    <col min="2304" max="2305" width="15.6640625" customWidth="1"/>
    <col min="2307" max="2309" width="0" hidden="1" customWidth="1"/>
    <col min="2554" max="2554" width="23.88671875" customWidth="1"/>
    <col min="2555" max="2556" width="10.44140625" customWidth="1"/>
    <col min="2557" max="2557" width="2.88671875" customWidth="1"/>
    <col min="2558" max="2558" width="9.44140625" customWidth="1"/>
    <col min="2559" max="2559" width="7.109375" customWidth="1"/>
    <col min="2560" max="2561" width="15.6640625" customWidth="1"/>
    <col min="2563" max="2565" width="0" hidden="1" customWidth="1"/>
    <col min="2810" max="2810" width="23.88671875" customWidth="1"/>
    <col min="2811" max="2812" width="10.44140625" customWidth="1"/>
    <col min="2813" max="2813" width="2.88671875" customWidth="1"/>
    <col min="2814" max="2814" width="9.44140625" customWidth="1"/>
    <col min="2815" max="2815" width="7.109375" customWidth="1"/>
    <col min="2816" max="2817" width="15.6640625" customWidth="1"/>
    <col min="2819" max="2821" width="0" hidden="1" customWidth="1"/>
    <col min="3066" max="3066" width="23.88671875" customWidth="1"/>
    <col min="3067" max="3068" width="10.44140625" customWidth="1"/>
    <col min="3069" max="3069" width="2.88671875" customWidth="1"/>
    <col min="3070" max="3070" width="9.44140625" customWidth="1"/>
    <col min="3071" max="3071" width="7.109375" customWidth="1"/>
    <col min="3072" max="3073" width="15.6640625" customWidth="1"/>
    <col min="3075" max="3077" width="0" hidden="1" customWidth="1"/>
    <col min="3322" max="3322" width="23.88671875" customWidth="1"/>
    <col min="3323" max="3324" width="10.44140625" customWidth="1"/>
    <col min="3325" max="3325" width="2.88671875" customWidth="1"/>
    <col min="3326" max="3326" width="9.44140625" customWidth="1"/>
    <col min="3327" max="3327" width="7.109375" customWidth="1"/>
    <col min="3328" max="3329" width="15.6640625" customWidth="1"/>
    <col min="3331" max="3333" width="0" hidden="1" customWidth="1"/>
    <col min="3578" max="3578" width="23.88671875" customWidth="1"/>
    <col min="3579" max="3580" width="10.44140625" customWidth="1"/>
    <col min="3581" max="3581" width="2.88671875" customWidth="1"/>
    <col min="3582" max="3582" width="9.44140625" customWidth="1"/>
    <col min="3583" max="3583" width="7.109375" customWidth="1"/>
    <col min="3584" max="3585" width="15.6640625" customWidth="1"/>
    <col min="3587" max="3589" width="0" hidden="1" customWidth="1"/>
    <col min="3834" max="3834" width="23.88671875" customWidth="1"/>
    <col min="3835" max="3836" width="10.44140625" customWidth="1"/>
    <col min="3837" max="3837" width="2.88671875" customWidth="1"/>
    <col min="3838" max="3838" width="9.44140625" customWidth="1"/>
    <col min="3839" max="3839" width="7.109375" customWidth="1"/>
    <col min="3840" max="3841" width="15.6640625" customWidth="1"/>
    <col min="3843" max="3845" width="0" hidden="1" customWidth="1"/>
    <col min="4090" max="4090" width="23.88671875" customWidth="1"/>
    <col min="4091" max="4092" width="10.44140625" customWidth="1"/>
    <col min="4093" max="4093" width="2.88671875" customWidth="1"/>
    <col min="4094" max="4094" width="9.44140625" customWidth="1"/>
    <col min="4095" max="4095" width="7.109375" customWidth="1"/>
    <col min="4096" max="4097" width="15.6640625" customWidth="1"/>
    <col min="4099" max="4101" width="0" hidden="1" customWidth="1"/>
    <col min="4346" max="4346" width="23.88671875" customWidth="1"/>
    <col min="4347" max="4348" width="10.44140625" customWidth="1"/>
    <col min="4349" max="4349" width="2.88671875" customWidth="1"/>
    <col min="4350" max="4350" width="9.44140625" customWidth="1"/>
    <col min="4351" max="4351" width="7.109375" customWidth="1"/>
    <col min="4352" max="4353" width="15.6640625" customWidth="1"/>
    <col min="4355" max="4357" width="0" hidden="1" customWidth="1"/>
    <col min="4602" max="4602" width="23.88671875" customWidth="1"/>
    <col min="4603" max="4604" width="10.44140625" customWidth="1"/>
    <col min="4605" max="4605" width="2.88671875" customWidth="1"/>
    <col min="4606" max="4606" width="9.44140625" customWidth="1"/>
    <col min="4607" max="4607" width="7.109375" customWidth="1"/>
    <col min="4608" max="4609" width="15.6640625" customWidth="1"/>
    <col min="4611" max="4613" width="0" hidden="1" customWidth="1"/>
    <col min="4858" max="4858" width="23.88671875" customWidth="1"/>
    <col min="4859" max="4860" width="10.44140625" customWidth="1"/>
    <col min="4861" max="4861" width="2.88671875" customWidth="1"/>
    <col min="4862" max="4862" width="9.44140625" customWidth="1"/>
    <col min="4863" max="4863" width="7.109375" customWidth="1"/>
    <col min="4864" max="4865" width="15.6640625" customWidth="1"/>
    <col min="4867" max="4869" width="0" hidden="1" customWidth="1"/>
    <col min="5114" max="5114" width="23.88671875" customWidth="1"/>
    <col min="5115" max="5116" width="10.44140625" customWidth="1"/>
    <col min="5117" max="5117" width="2.88671875" customWidth="1"/>
    <col min="5118" max="5118" width="9.44140625" customWidth="1"/>
    <col min="5119" max="5119" width="7.109375" customWidth="1"/>
    <col min="5120" max="5121" width="15.6640625" customWidth="1"/>
    <col min="5123" max="5125" width="0" hidden="1" customWidth="1"/>
    <col min="5370" max="5370" width="23.88671875" customWidth="1"/>
    <col min="5371" max="5372" width="10.44140625" customWidth="1"/>
    <col min="5373" max="5373" width="2.88671875" customWidth="1"/>
    <col min="5374" max="5374" width="9.44140625" customWidth="1"/>
    <col min="5375" max="5375" width="7.109375" customWidth="1"/>
    <col min="5376" max="5377" width="15.6640625" customWidth="1"/>
    <col min="5379" max="5381" width="0" hidden="1" customWidth="1"/>
    <col min="5626" max="5626" width="23.88671875" customWidth="1"/>
    <col min="5627" max="5628" width="10.44140625" customWidth="1"/>
    <col min="5629" max="5629" width="2.88671875" customWidth="1"/>
    <col min="5630" max="5630" width="9.44140625" customWidth="1"/>
    <col min="5631" max="5631" width="7.109375" customWidth="1"/>
    <col min="5632" max="5633" width="15.6640625" customWidth="1"/>
    <col min="5635" max="5637" width="0" hidden="1" customWidth="1"/>
    <col min="5882" max="5882" width="23.88671875" customWidth="1"/>
    <col min="5883" max="5884" width="10.44140625" customWidth="1"/>
    <col min="5885" max="5885" width="2.88671875" customWidth="1"/>
    <col min="5886" max="5886" width="9.44140625" customWidth="1"/>
    <col min="5887" max="5887" width="7.109375" customWidth="1"/>
    <col min="5888" max="5889" width="15.6640625" customWidth="1"/>
    <col min="5891" max="5893" width="0" hidden="1" customWidth="1"/>
    <col min="6138" max="6138" width="23.88671875" customWidth="1"/>
    <col min="6139" max="6140" width="10.44140625" customWidth="1"/>
    <col min="6141" max="6141" width="2.88671875" customWidth="1"/>
    <col min="6142" max="6142" width="9.44140625" customWidth="1"/>
    <col min="6143" max="6143" width="7.109375" customWidth="1"/>
    <col min="6144" max="6145" width="15.6640625" customWidth="1"/>
    <col min="6147" max="6149" width="0" hidden="1" customWidth="1"/>
    <col min="6394" max="6394" width="23.88671875" customWidth="1"/>
    <col min="6395" max="6396" width="10.44140625" customWidth="1"/>
    <col min="6397" max="6397" width="2.88671875" customWidth="1"/>
    <col min="6398" max="6398" width="9.44140625" customWidth="1"/>
    <col min="6399" max="6399" width="7.109375" customWidth="1"/>
    <col min="6400" max="6401" width="15.6640625" customWidth="1"/>
    <col min="6403" max="6405" width="0" hidden="1" customWidth="1"/>
    <col min="6650" max="6650" width="23.88671875" customWidth="1"/>
    <col min="6651" max="6652" width="10.44140625" customWidth="1"/>
    <col min="6653" max="6653" width="2.88671875" customWidth="1"/>
    <col min="6654" max="6654" width="9.44140625" customWidth="1"/>
    <col min="6655" max="6655" width="7.109375" customWidth="1"/>
    <col min="6656" max="6657" width="15.6640625" customWidth="1"/>
    <col min="6659" max="6661" width="0" hidden="1" customWidth="1"/>
    <col min="6906" max="6906" width="23.88671875" customWidth="1"/>
    <col min="6907" max="6908" width="10.44140625" customWidth="1"/>
    <col min="6909" max="6909" width="2.88671875" customWidth="1"/>
    <col min="6910" max="6910" width="9.44140625" customWidth="1"/>
    <col min="6911" max="6911" width="7.109375" customWidth="1"/>
    <col min="6912" max="6913" width="15.6640625" customWidth="1"/>
    <col min="6915" max="6917" width="0" hidden="1" customWidth="1"/>
    <col min="7162" max="7162" width="23.88671875" customWidth="1"/>
    <col min="7163" max="7164" width="10.44140625" customWidth="1"/>
    <col min="7165" max="7165" width="2.88671875" customWidth="1"/>
    <col min="7166" max="7166" width="9.44140625" customWidth="1"/>
    <col min="7167" max="7167" width="7.109375" customWidth="1"/>
    <col min="7168" max="7169" width="15.6640625" customWidth="1"/>
    <col min="7171" max="7173" width="0" hidden="1" customWidth="1"/>
    <col min="7418" max="7418" width="23.88671875" customWidth="1"/>
    <col min="7419" max="7420" width="10.44140625" customWidth="1"/>
    <col min="7421" max="7421" width="2.88671875" customWidth="1"/>
    <col min="7422" max="7422" width="9.44140625" customWidth="1"/>
    <col min="7423" max="7423" width="7.109375" customWidth="1"/>
    <col min="7424" max="7425" width="15.6640625" customWidth="1"/>
    <col min="7427" max="7429" width="0" hidden="1" customWidth="1"/>
    <col min="7674" max="7674" width="23.88671875" customWidth="1"/>
    <col min="7675" max="7676" width="10.44140625" customWidth="1"/>
    <col min="7677" max="7677" width="2.88671875" customWidth="1"/>
    <col min="7678" max="7678" width="9.44140625" customWidth="1"/>
    <col min="7679" max="7679" width="7.109375" customWidth="1"/>
    <col min="7680" max="7681" width="15.6640625" customWidth="1"/>
    <col min="7683" max="7685" width="0" hidden="1" customWidth="1"/>
    <col min="7930" max="7930" width="23.88671875" customWidth="1"/>
    <col min="7931" max="7932" width="10.44140625" customWidth="1"/>
    <col min="7933" max="7933" width="2.88671875" customWidth="1"/>
    <col min="7934" max="7934" width="9.44140625" customWidth="1"/>
    <col min="7935" max="7935" width="7.109375" customWidth="1"/>
    <col min="7936" max="7937" width="15.6640625" customWidth="1"/>
    <col min="7939" max="7941" width="0" hidden="1" customWidth="1"/>
    <col min="8186" max="8186" width="23.88671875" customWidth="1"/>
    <col min="8187" max="8188" width="10.44140625" customWidth="1"/>
    <col min="8189" max="8189" width="2.88671875" customWidth="1"/>
    <col min="8190" max="8190" width="9.44140625" customWidth="1"/>
    <col min="8191" max="8191" width="7.109375" customWidth="1"/>
    <col min="8192" max="8193" width="15.6640625" customWidth="1"/>
    <col min="8195" max="8197" width="0" hidden="1" customWidth="1"/>
    <col min="8442" max="8442" width="23.88671875" customWidth="1"/>
    <col min="8443" max="8444" width="10.44140625" customWidth="1"/>
    <col min="8445" max="8445" width="2.88671875" customWidth="1"/>
    <col min="8446" max="8446" width="9.44140625" customWidth="1"/>
    <col min="8447" max="8447" width="7.109375" customWidth="1"/>
    <col min="8448" max="8449" width="15.6640625" customWidth="1"/>
    <col min="8451" max="8453" width="0" hidden="1" customWidth="1"/>
    <col min="8698" max="8698" width="23.88671875" customWidth="1"/>
    <col min="8699" max="8700" width="10.44140625" customWidth="1"/>
    <col min="8701" max="8701" width="2.88671875" customWidth="1"/>
    <col min="8702" max="8702" width="9.44140625" customWidth="1"/>
    <col min="8703" max="8703" width="7.109375" customWidth="1"/>
    <col min="8704" max="8705" width="15.6640625" customWidth="1"/>
    <col min="8707" max="8709" width="0" hidden="1" customWidth="1"/>
    <col min="8954" max="8954" width="23.88671875" customWidth="1"/>
    <col min="8955" max="8956" width="10.44140625" customWidth="1"/>
    <col min="8957" max="8957" width="2.88671875" customWidth="1"/>
    <col min="8958" max="8958" width="9.44140625" customWidth="1"/>
    <col min="8959" max="8959" width="7.109375" customWidth="1"/>
    <col min="8960" max="8961" width="15.6640625" customWidth="1"/>
    <col min="8963" max="8965" width="0" hidden="1" customWidth="1"/>
    <col min="9210" max="9210" width="23.88671875" customWidth="1"/>
    <col min="9211" max="9212" width="10.44140625" customWidth="1"/>
    <col min="9213" max="9213" width="2.88671875" customWidth="1"/>
    <col min="9214" max="9214" width="9.44140625" customWidth="1"/>
    <col min="9215" max="9215" width="7.109375" customWidth="1"/>
    <col min="9216" max="9217" width="15.6640625" customWidth="1"/>
    <col min="9219" max="9221" width="0" hidden="1" customWidth="1"/>
    <col min="9466" max="9466" width="23.88671875" customWidth="1"/>
    <col min="9467" max="9468" width="10.44140625" customWidth="1"/>
    <col min="9469" max="9469" width="2.88671875" customWidth="1"/>
    <col min="9470" max="9470" width="9.44140625" customWidth="1"/>
    <col min="9471" max="9471" width="7.109375" customWidth="1"/>
    <col min="9472" max="9473" width="15.6640625" customWidth="1"/>
    <col min="9475" max="9477" width="0" hidden="1" customWidth="1"/>
    <col min="9722" max="9722" width="23.88671875" customWidth="1"/>
    <col min="9723" max="9724" width="10.44140625" customWidth="1"/>
    <col min="9725" max="9725" width="2.88671875" customWidth="1"/>
    <col min="9726" max="9726" width="9.44140625" customWidth="1"/>
    <col min="9727" max="9727" width="7.109375" customWidth="1"/>
    <col min="9728" max="9729" width="15.6640625" customWidth="1"/>
    <col min="9731" max="9733" width="0" hidden="1" customWidth="1"/>
    <col min="9978" max="9978" width="23.88671875" customWidth="1"/>
    <col min="9979" max="9980" width="10.44140625" customWidth="1"/>
    <col min="9981" max="9981" width="2.88671875" customWidth="1"/>
    <col min="9982" max="9982" width="9.44140625" customWidth="1"/>
    <col min="9983" max="9983" width="7.109375" customWidth="1"/>
    <col min="9984" max="9985" width="15.6640625" customWidth="1"/>
    <col min="9987" max="9989" width="0" hidden="1" customWidth="1"/>
    <col min="10234" max="10234" width="23.88671875" customWidth="1"/>
    <col min="10235" max="10236" width="10.44140625" customWidth="1"/>
    <col min="10237" max="10237" width="2.88671875" customWidth="1"/>
    <col min="10238" max="10238" width="9.44140625" customWidth="1"/>
    <col min="10239" max="10239" width="7.109375" customWidth="1"/>
    <col min="10240" max="10241" width="15.6640625" customWidth="1"/>
    <col min="10243" max="10245" width="0" hidden="1" customWidth="1"/>
    <col min="10490" max="10490" width="23.88671875" customWidth="1"/>
    <col min="10491" max="10492" width="10.44140625" customWidth="1"/>
    <col min="10493" max="10493" width="2.88671875" customWidth="1"/>
    <col min="10494" max="10494" width="9.44140625" customWidth="1"/>
    <col min="10495" max="10495" width="7.109375" customWidth="1"/>
    <col min="10496" max="10497" width="15.6640625" customWidth="1"/>
    <col min="10499" max="10501" width="0" hidden="1" customWidth="1"/>
    <col min="10746" max="10746" width="23.88671875" customWidth="1"/>
    <col min="10747" max="10748" width="10.44140625" customWidth="1"/>
    <col min="10749" max="10749" width="2.88671875" customWidth="1"/>
    <col min="10750" max="10750" width="9.44140625" customWidth="1"/>
    <col min="10751" max="10751" width="7.109375" customWidth="1"/>
    <col min="10752" max="10753" width="15.6640625" customWidth="1"/>
    <col min="10755" max="10757" width="0" hidden="1" customWidth="1"/>
    <col min="11002" max="11002" width="23.88671875" customWidth="1"/>
    <col min="11003" max="11004" width="10.44140625" customWidth="1"/>
    <col min="11005" max="11005" width="2.88671875" customWidth="1"/>
    <col min="11006" max="11006" width="9.44140625" customWidth="1"/>
    <col min="11007" max="11007" width="7.109375" customWidth="1"/>
    <col min="11008" max="11009" width="15.6640625" customWidth="1"/>
    <col min="11011" max="11013" width="0" hidden="1" customWidth="1"/>
    <col min="11258" max="11258" width="23.88671875" customWidth="1"/>
    <col min="11259" max="11260" width="10.44140625" customWidth="1"/>
    <col min="11261" max="11261" width="2.88671875" customWidth="1"/>
    <col min="11262" max="11262" width="9.44140625" customWidth="1"/>
    <col min="11263" max="11263" width="7.109375" customWidth="1"/>
    <col min="11264" max="11265" width="15.6640625" customWidth="1"/>
    <col min="11267" max="11269" width="0" hidden="1" customWidth="1"/>
    <col min="11514" max="11514" width="23.88671875" customWidth="1"/>
    <col min="11515" max="11516" width="10.44140625" customWidth="1"/>
    <col min="11517" max="11517" width="2.88671875" customWidth="1"/>
    <col min="11518" max="11518" width="9.44140625" customWidth="1"/>
    <col min="11519" max="11519" width="7.109375" customWidth="1"/>
    <col min="11520" max="11521" width="15.6640625" customWidth="1"/>
    <col min="11523" max="11525" width="0" hidden="1" customWidth="1"/>
    <col min="11770" max="11770" width="23.88671875" customWidth="1"/>
    <col min="11771" max="11772" width="10.44140625" customWidth="1"/>
    <col min="11773" max="11773" width="2.88671875" customWidth="1"/>
    <col min="11774" max="11774" width="9.44140625" customWidth="1"/>
    <col min="11775" max="11775" width="7.109375" customWidth="1"/>
    <col min="11776" max="11777" width="15.6640625" customWidth="1"/>
    <col min="11779" max="11781" width="0" hidden="1" customWidth="1"/>
    <col min="12026" max="12026" width="23.88671875" customWidth="1"/>
    <col min="12027" max="12028" width="10.44140625" customWidth="1"/>
    <col min="12029" max="12029" width="2.88671875" customWidth="1"/>
    <col min="12030" max="12030" width="9.44140625" customWidth="1"/>
    <col min="12031" max="12031" width="7.109375" customWidth="1"/>
    <col min="12032" max="12033" width="15.6640625" customWidth="1"/>
    <col min="12035" max="12037" width="0" hidden="1" customWidth="1"/>
    <col min="12282" max="12282" width="23.88671875" customWidth="1"/>
    <col min="12283" max="12284" width="10.44140625" customWidth="1"/>
    <col min="12285" max="12285" width="2.88671875" customWidth="1"/>
    <col min="12286" max="12286" width="9.44140625" customWidth="1"/>
    <col min="12287" max="12287" width="7.109375" customWidth="1"/>
    <col min="12288" max="12289" width="15.6640625" customWidth="1"/>
    <col min="12291" max="12293" width="0" hidden="1" customWidth="1"/>
    <col min="12538" max="12538" width="23.88671875" customWidth="1"/>
    <col min="12539" max="12540" width="10.44140625" customWidth="1"/>
    <col min="12541" max="12541" width="2.88671875" customWidth="1"/>
    <col min="12542" max="12542" width="9.44140625" customWidth="1"/>
    <col min="12543" max="12543" width="7.109375" customWidth="1"/>
    <col min="12544" max="12545" width="15.6640625" customWidth="1"/>
    <col min="12547" max="12549" width="0" hidden="1" customWidth="1"/>
    <col min="12794" max="12794" width="23.88671875" customWidth="1"/>
    <col min="12795" max="12796" width="10.44140625" customWidth="1"/>
    <col min="12797" max="12797" width="2.88671875" customWidth="1"/>
    <col min="12798" max="12798" width="9.44140625" customWidth="1"/>
    <col min="12799" max="12799" width="7.109375" customWidth="1"/>
    <col min="12800" max="12801" width="15.6640625" customWidth="1"/>
    <col min="12803" max="12805" width="0" hidden="1" customWidth="1"/>
    <col min="13050" max="13050" width="23.88671875" customWidth="1"/>
    <col min="13051" max="13052" width="10.44140625" customWidth="1"/>
    <col min="13053" max="13053" width="2.88671875" customWidth="1"/>
    <col min="13054" max="13054" width="9.44140625" customWidth="1"/>
    <col min="13055" max="13055" width="7.109375" customWidth="1"/>
    <col min="13056" max="13057" width="15.6640625" customWidth="1"/>
    <col min="13059" max="13061" width="0" hidden="1" customWidth="1"/>
    <col min="13306" max="13306" width="23.88671875" customWidth="1"/>
    <col min="13307" max="13308" width="10.44140625" customWidth="1"/>
    <col min="13309" max="13309" width="2.88671875" customWidth="1"/>
    <col min="13310" max="13310" width="9.44140625" customWidth="1"/>
    <col min="13311" max="13311" width="7.109375" customWidth="1"/>
    <col min="13312" max="13313" width="15.6640625" customWidth="1"/>
    <col min="13315" max="13317" width="0" hidden="1" customWidth="1"/>
    <col min="13562" max="13562" width="23.88671875" customWidth="1"/>
    <col min="13563" max="13564" width="10.44140625" customWidth="1"/>
    <col min="13565" max="13565" width="2.88671875" customWidth="1"/>
    <col min="13566" max="13566" width="9.44140625" customWidth="1"/>
    <col min="13567" max="13567" width="7.109375" customWidth="1"/>
    <col min="13568" max="13569" width="15.6640625" customWidth="1"/>
    <col min="13571" max="13573" width="0" hidden="1" customWidth="1"/>
    <col min="13818" max="13818" width="23.88671875" customWidth="1"/>
    <col min="13819" max="13820" width="10.44140625" customWidth="1"/>
    <col min="13821" max="13821" width="2.88671875" customWidth="1"/>
    <col min="13822" max="13822" width="9.44140625" customWidth="1"/>
    <col min="13823" max="13823" width="7.109375" customWidth="1"/>
    <col min="13824" max="13825" width="15.6640625" customWidth="1"/>
    <col min="13827" max="13829" width="0" hidden="1" customWidth="1"/>
    <col min="14074" max="14074" width="23.88671875" customWidth="1"/>
    <col min="14075" max="14076" width="10.44140625" customWidth="1"/>
    <col min="14077" max="14077" width="2.88671875" customWidth="1"/>
    <col min="14078" max="14078" width="9.44140625" customWidth="1"/>
    <col min="14079" max="14079" width="7.109375" customWidth="1"/>
    <col min="14080" max="14081" width="15.6640625" customWidth="1"/>
    <col min="14083" max="14085" width="0" hidden="1" customWidth="1"/>
    <col min="14330" max="14330" width="23.88671875" customWidth="1"/>
    <col min="14331" max="14332" width="10.44140625" customWidth="1"/>
    <col min="14333" max="14333" width="2.88671875" customWidth="1"/>
    <col min="14334" max="14334" width="9.44140625" customWidth="1"/>
    <col min="14335" max="14335" width="7.109375" customWidth="1"/>
    <col min="14336" max="14337" width="15.6640625" customWidth="1"/>
    <col min="14339" max="14341" width="0" hidden="1" customWidth="1"/>
    <col min="14586" max="14586" width="23.88671875" customWidth="1"/>
    <col min="14587" max="14588" width="10.44140625" customWidth="1"/>
    <col min="14589" max="14589" width="2.88671875" customWidth="1"/>
    <col min="14590" max="14590" width="9.44140625" customWidth="1"/>
    <col min="14591" max="14591" width="7.109375" customWidth="1"/>
    <col min="14592" max="14593" width="15.6640625" customWidth="1"/>
    <col min="14595" max="14597" width="0" hidden="1" customWidth="1"/>
    <col min="14842" max="14842" width="23.88671875" customWidth="1"/>
    <col min="14843" max="14844" width="10.44140625" customWidth="1"/>
    <col min="14845" max="14845" width="2.88671875" customWidth="1"/>
    <col min="14846" max="14846" width="9.44140625" customWidth="1"/>
    <col min="14847" max="14847" width="7.109375" customWidth="1"/>
    <col min="14848" max="14849" width="15.6640625" customWidth="1"/>
    <col min="14851" max="14853" width="0" hidden="1" customWidth="1"/>
    <col min="15098" max="15098" width="23.88671875" customWidth="1"/>
    <col min="15099" max="15100" width="10.44140625" customWidth="1"/>
    <col min="15101" max="15101" width="2.88671875" customWidth="1"/>
    <col min="15102" max="15102" width="9.44140625" customWidth="1"/>
    <col min="15103" max="15103" width="7.109375" customWidth="1"/>
    <col min="15104" max="15105" width="15.6640625" customWidth="1"/>
    <col min="15107" max="15109" width="0" hidden="1" customWidth="1"/>
    <col min="15354" max="15354" width="23.88671875" customWidth="1"/>
    <col min="15355" max="15356" width="10.44140625" customWidth="1"/>
    <col min="15357" max="15357" width="2.88671875" customWidth="1"/>
    <col min="15358" max="15358" width="9.44140625" customWidth="1"/>
    <col min="15359" max="15359" width="7.109375" customWidth="1"/>
    <col min="15360" max="15361" width="15.6640625" customWidth="1"/>
    <col min="15363" max="15365" width="0" hidden="1" customWidth="1"/>
    <col min="15610" max="15610" width="23.88671875" customWidth="1"/>
    <col min="15611" max="15612" width="10.44140625" customWidth="1"/>
    <col min="15613" max="15613" width="2.88671875" customWidth="1"/>
    <col min="15614" max="15614" width="9.44140625" customWidth="1"/>
    <col min="15615" max="15615" width="7.109375" customWidth="1"/>
    <col min="15616" max="15617" width="15.6640625" customWidth="1"/>
    <col min="15619" max="15621" width="0" hidden="1" customWidth="1"/>
    <col min="15866" max="15866" width="23.88671875" customWidth="1"/>
    <col min="15867" max="15868" width="10.44140625" customWidth="1"/>
    <col min="15869" max="15869" width="2.88671875" customWidth="1"/>
    <col min="15870" max="15870" width="9.44140625" customWidth="1"/>
    <col min="15871" max="15871" width="7.109375" customWidth="1"/>
    <col min="15872" max="15873" width="15.6640625" customWidth="1"/>
    <col min="15875" max="15877" width="0" hidden="1" customWidth="1"/>
    <col min="16122" max="16122" width="23.88671875" customWidth="1"/>
    <col min="16123" max="16124" width="10.44140625" customWidth="1"/>
    <col min="16125" max="16125" width="2.88671875" customWidth="1"/>
    <col min="16126" max="16126" width="9.44140625" customWidth="1"/>
    <col min="16127" max="16127" width="7.109375" customWidth="1"/>
    <col min="16128" max="16129" width="15.6640625" customWidth="1"/>
    <col min="16131" max="16133" width="0" hidden="1" customWidth="1"/>
  </cols>
  <sheetData>
    <row r="1" spans="1:13" s="2" customFormat="1" ht="18.600000000000001" x14ac:dyDescent="0.3">
      <c r="A1" s="104" t="s">
        <v>73</v>
      </c>
      <c r="B1" s="104"/>
      <c r="C1" s="104"/>
      <c r="D1" s="104"/>
      <c r="E1" s="104"/>
      <c r="F1" s="104"/>
      <c r="G1" s="104"/>
      <c r="H1" s="1" t="s">
        <v>0</v>
      </c>
      <c r="I1" s="87" t="s">
        <v>1</v>
      </c>
      <c r="K1" s="10" t="s">
        <v>1</v>
      </c>
      <c r="L1" s="10" t="s">
        <v>2</v>
      </c>
      <c r="M1" s="10" t="s">
        <v>38</v>
      </c>
    </row>
    <row r="2" spans="1:13" s="2" customFormat="1" ht="15" x14ac:dyDescent="0.3">
      <c r="A2" s="3" t="s">
        <v>3</v>
      </c>
      <c r="B2" s="3"/>
      <c r="C2" s="105" t="s">
        <v>40</v>
      </c>
      <c r="D2" s="105"/>
      <c r="E2" s="105"/>
      <c r="F2" s="105"/>
      <c r="G2" s="105"/>
      <c r="H2" s="4" t="s">
        <v>4</v>
      </c>
      <c r="I2" s="5"/>
    </row>
    <row r="3" spans="1:13" s="2" customFormat="1" ht="15" x14ac:dyDescent="0.3">
      <c r="A3" s="3" t="s">
        <v>5</v>
      </c>
      <c r="B3" s="3"/>
      <c r="C3" s="106">
        <v>43728</v>
      </c>
      <c r="D3" s="106"/>
      <c r="E3" s="8"/>
      <c r="F3" s="3" t="s">
        <v>6</v>
      </c>
      <c r="G3" s="59">
        <v>3</v>
      </c>
      <c r="H3" s="3" t="s">
        <v>7</v>
      </c>
      <c r="I3" s="88">
        <v>43730</v>
      </c>
    </row>
    <row r="4" spans="1:13" s="2" customFormat="1" ht="15" x14ac:dyDescent="0.3">
      <c r="A4" s="3" t="s">
        <v>31</v>
      </c>
      <c r="B4" s="3"/>
      <c r="C4" s="61">
        <f>C3-21</f>
        <v>43707</v>
      </c>
      <c r="D4" s="111" t="s">
        <v>32</v>
      </c>
      <c r="E4" s="112"/>
      <c r="F4" s="112"/>
      <c r="G4" s="112"/>
      <c r="H4" s="62">
        <f>C3-7</f>
        <v>43721</v>
      </c>
      <c r="I4" s="23"/>
    </row>
    <row r="5" spans="1:13" s="2" customFormat="1" ht="15" x14ac:dyDescent="0.3">
      <c r="A5" s="3" t="s">
        <v>33</v>
      </c>
      <c r="B5" s="3"/>
      <c r="C5" s="63">
        <v>50</v>
      </c>
      <c r="D5" s="111" t="s">
        <v>35</v>
      </c>
      <c r="E5" s="112"/>
      <c r="F5" s="112"/>
      <c r="G5" s="112"/>
      <c r="H5" s="22" t="s">
        <v>34</v>
      </c>
      <c r="I5" s="79" t="s">
        <v>48</v>
      </c>
    </row>
    <row r="6" spans="1:13" s="2" customFormat="1" ht="15" x14ac:dyDescent="0.3">
      <c r="A6" s="3" t="s">
        <v>8</v>
      </c>
      <c r="B6" s="3"/>
      <c r="C6" s="105" t="s">
        <v>47</v>
      </c>
      <c r="D6" s="105"/>
      <c r="E6" s="105"/>
      <c r="F6" s="105"/>
      <c r="G6" s="105"/>
      <c r="H6" s="3"/>
      <c r="I6" s="79"/>
    </row>
    <row r="7" spans="1:13" s="7" customFormat="1" ht="6" customHeight="1" thickBot="1" x14ac:dyDescent="0.35">
      <c r="G7" s="9"/>
    </row>
    <row r="8" spans="1:13" s="10" customFormat="1" ht="13.2" x14ac:dyDescent="0.3">
      <c r="A8" s="32" t="s">
        <v>9</v>
      </c>
      <c r="B8" s="32"/>
      <c r="C8" s="107" t="s">
        <v>10</v>
      </c>
      <c r="D8" s="108"/>
      <c r="E8" s="109" t="s">
        <v>11</v>
      </c>
      <c r="F8" s="109"/>
      <c r="G8" s="109"/>
      <c r="H8" s="107" t="s">
        <v>12</v>
      </c>
      <c r="I8" s="108"/>
    </row>
    <row r="9" spans="1:13" s="10" customFormat="1" ht="13.8" thickBot="1" x14ac:dyDescent="0.35">
      <c r="A9" s="33" t="s">
        <v>13</v>
      </c>
      <c r="B9" s="33"/>
      <c r="C9" s="25" t="s">
        <v>14</v>
      </c>
      <c r="D9" s="26" t="s">
        <v>15</v>
      </c>
      <c r="E9" s="110"/>
      <c r="F9" s="110"/>
      <c r="G9" s="110"/>
      <c r="H9" s="25" t="s">
        <v>16</v>
      </c>
      <c r="I9" s="26" t="s">
        <v>17</v>
      </c>
    </row>
    <row r="10" spans="1:13" s="6" customFormat="1" thickTop="1" x14ac:dyDescent="0.3">
      <c r="A10" s="34" t="s">
        <v>41</v>
      </c>
      <c r="B10" s="34" t="s">
        <v>62</v>
      </c>
      <c r="C10" s="40">
        <v>115</v>
      </c>
      <c r="D10" s="41"/>
      <c r="E10" s="36" t="s">
        <v>18</v>
      </c>
      <c r="F10" s="12">
        <v>15</v>
      </c>
      <c r="G10" s="42" t="s">
        <v>19</v>
      </c>
      <c r="H10" s="43">
        <f t="shared" ref="H10:H16" si="0">C10*F10</f>
        <v>1725</v>
      </c>
      <c r="I10" s="27">
        <f t="shared" ref="I10:I16" si="1">D10*F10</f>
        <v>0</v>
      </c>
    </row>
    <row r="11" spans="1:13" s="6" customFormat="1" ht="13.8" x14ac:dyDescent="0.3">
      <c r="A11" s="35" t="s">
        <v>42</v>
      </c>
      <c r="B11" s="34" t="s">
        <v>62</v>
      </c>
      <c r="C11" s="37">
        <v>35</v>
      </c>
      <c r="D11" s="38"/>
      <c r="E11" s="36" t="s">
        <v>18</v>
      </c>
      <c r="F11" s="12">
        <v>20</v>
      </c>
      <c r="G11" s="42" t="s">
        <v>19</v>
      </c>
      <c r="H11" s="43">
        <f t="shared" si="0"/>
        <v>700</v>
      </c>
      <c r="I11" s="27">
        <f t="shared" si="1"/>
        <v>0</v>
      </c>
    </row>
    <row r="12" spans="1:13" s="6" customFormat="1" ht="13.8" x14ac:dyDescent="0.3">
      <c r="A12" s="35" t="s">
        <v>45</v>
      </c>
      <c r="B12" s="34" t="s">
        <v>62</v>
      </c>
      <c r="C12" s="37"/>
      <c r="D12" s="38"/>
      <c r="E12" s="36" t="s">
        <v>18</v>
      </c>
      <c r="F12" s="12">
        <v>25</v>
      </c>
      <c r="G12" s="42" t="s">
        <v>19</v>
      </c>
      <c r="H12" s="43">
        <f t="shared" si="0"/>
        <v>0</v>
      </c>
      <c r="I12" s="27">
        <f t="shared" si="1"/>
        <v>0</v>
      </c>
    </row>
    <row r="13" spans="1:13" s="6" customFormat="1" ht="13.8" x14ac:dyDescent="0.3">
      <c r="A13" s="34" t="s">
        <v>43</v>
      </c>
      <c r="B13" s="34" t="s">
        <v>62</v>
      </c>
      <c r="C13" s="37">
        <v>40</v>
      </c>
      <c r="D13" s="38"/>
      <c r="E13" s="36" t="s">
        <v>18</v>
      </c>
      <c r="F13" s="12">
        <v>15</v>
      </c>
      <c r="G13" s="42" t="s">
        <v>19</v>
      </c>
      <c r="H13" s="43">
        <f t="shared" si="0"/>
        <v>600</v>
      </c>
      <c r="I13" s="27">
        <f t="shared" si="1"/>
        <v>0</v>
      </c>
    </row>
    <row r="14" spans="1:13" s="6" customFormat="1" ht="13.8" x14ac:dyDescent="0.3">
      <c r="A14" s="35" t="s">
        <v>44</v>
      </c>
      <c r="B14" s="34" t="s">
        <v>62</v>
      </c>
      <c r="C14" s="37">
        <v>10</v>
      </c>
      <c r="D14" s="38"/>
      <c r="E14" s="36" t="s">
        <v>18</v>
      </c>
      <c r="F14" s="12">
        <v>20</v>
      </c>
      <c r="G14" s="42" t="s">
        <v>19</v>
      </c>
      <c r="H14" s="43">
        <f t="shared" si="0"/>
        <v>200</v>
      </c>
      <c r="I14" s="27">
        <f t="shared" si="1"/>
        <v>0</v>
      </c>
    </row>
    <row r="15" spans="1:13" s="6" customFormat="1" ht="13.8" x14ac:dyDescent="0.3">
      <c r="A15" s="35" t="s">
        <v>46</v>
      </c>
      <c r="B15" s="34" t="s">
        <v>62</v>
      </c>
      <c r="C15" s="37"/>
      <c r="D15" s="38"/>
      <c r="E15" s="36" t="s">
        <v>18</v>
      </c>
      <c r="F15" s="12">
        <v>25</v>
      </c>
      <c r="G15" s="42" t="s">
        <v>19</v>
      </c>
      <c r="H15" s="43">
        <f t="shared" si="0"/>
        <v>0</v>
      </c>
      <c r="I15" s="27">
        <f t="shared" si="1"/>
        <v>0</v>
      </c>
    </row>
    <row r="16" spans="1:13" s="6" customFormat="1" ht="15.6" customHeight="1" x14ac:dyDescent="0.3">
      <c r="A16" s="35" t="s">
        <v>66</v>
      </c>
      <c r="B16" s="35" t="s">
        <v>65</v>
      </c>
      <c r="C16" s="37"/>
      <c r="D16" s="38"/>
      <c r="E16" s="36" t="s">
        <v>18</v>
      </c>
      <c r="F16" s="12"/>
      <c r="G16" s="42" t="s">
        <v>19</v>
      </c>
      <c r="H16" s="43">
        <f t="shared" si="0"/>
        <v>0</v>
      </c>
      <c r="I16" s="27">
        <f t="shared" si="1"/>
        <v>0</v>
      </c>
    </row>
    <row r="17" spans="1:9" s="6" customFormat="1" ht="15.6" customHeight="1" x14ac:dyDescent="0.3">
      <c r="A17" s="49" t="s">
        <v>37</v>
      </c>
      <c r="B17" s="49" t="s">
        <v>63</v>
      </c>
      <c r="C17" s="37"/>
      <c r="D17" s="38"/>
      <c r="E17" s="36" t="s">
        <v>18</v>
      </c>
      <c r="F17" s="12"/>
      <c r="G17" s="42" t="s">
        <v>19</v>
      </c>
      <c r="H17" s="43"/>
      <c r="I17" s="27"/>
    </row>
    <row r="18" spans="1:9" s="6" customFormat="1" ht="15.6" customHeight="1" x14ac:dyDescent="0.3">
      <c r="A18" s="51" t="s">
        <v>39</v>
      </c>
      <c r="B18" s="51"/>
      <c r="C18" s="52">
        <f>C10+C11+C12</f>
        <v>150</v>
      </c>
      <c r="D18" s="53"/>
      <c r="E18" s="54"/>
      <c r="F18" s="55"/>
      <c r="G18" s="56"/>
      <c r="H18" s="57"/>
      <c r="I18" s="58"/>
    </row>
    <row r="19" spans="1:9" s="6" customFormat="1" ht="15.6" customHeight="1" thickBot="1" x14ac:dyDescent="0.35">
      <c r="A19" s="29" t="s">
        <v>30</v>
      </c>
      <c r="B19" s="29"/>
      <c r="C19" s="50">
        <f>C13+C14+C15+C18</f>
        <v>200</v>
      </c>
      <c r="D19" s="39">
        <f>SUM(D16:D17)</f>
        <v>0</v>
      </c>
      <c r="E19" s="30"/>
      <c r="F19" s="30"/>
      <c r="G19" s="31"/>
      <c r="H19" s="44">
        <f>SUM(H10:H18)</f>
        <v>3225</v>
      </c>
      <c r="I19" s="44">
        <f>SUM(I10:I18)</f>
        <v>0</v>
      </c>
    </row>
    <row r="20" spans="1:9" s="7" customFormat="1" ht="6" customHeight="1" thickBot="1" x14ac:dyDescent="0.35">
      <c r="G20" s="9"/>
    </row>
    <row r="21" spans="1:9" s="10" customFormat="1" ht="13.2" x14ac:dyDescent="0.3">
      <c r="A21" s="24" t="s">
        <v>20</v>
      </c>
      <c r="B21" s="80"/>
      <c r="C21" s="119" t="s">
        <v>21</v>
      </c>
      <c r="D21" s="119"/>
      <c r="E21" s="120" t="s">
        <v>11</v>
      </c>
      <c r="F21" s="109"/>
      <c r="G21" s="121"/>
      <c r="H21" s="119" t="s">
        <v>22</v>
      </c>
      <c r="I21" s="108"/>
    </row>
    <row r="22" spans="1:9" s="10" customFormat="1" ht="13.8" thickBot="1" x14ac:dyDescent="0.35">
      <c r="A22" s="70" t="s">
        <v>23</v>
      </c>
      <c r="B22" s="81"/>
      <c r="C22" s="66" t="s">
        <v>14</v>
      </c>
      <c r="D22" s="66" t="s">
        <v>15</v>
      </c>
      <c r="E22" s="122"/>
      <c r="F22" s="123"/>
      <c r="G22" s="124"/>
      <c r="H22" s="66" t="s">
        <v>16</v>
      </c>
      <c r="I22" s="67" t="s">
        <v>17</v>
      </c>
    </row>
    <row r="23" spans="1:9" s="6" customFormat="1" ht="15.6" customHeight="1" x14ac:dyDescent="0.3">
      <c r="A23" s="71" t="s">
        <v>69</v>
      </c>
      <c r="B23" s="82"/>
      <c r="C23" s="128" t="s">
        <v>82</v>
      </c>
      <c r="D23" s="129"/>
      <c r="E23" s="125" t="s">
        <v>26</v>
      </c>
      <c r="F23" s="126"/>
      <c r="G23" s="127"/>
      <c r="H23" s="72">
        <f>H19*0.05</f>
        <v>161.25</v>
      </c>
      <c r="I23" s="73"/>
    </row>
    <row r="24" spans="1:9" s="6" customFormat="1" ht="15.6" customHeight="1" x14ac:dyDescent="0.3">
      <c r="A24" s="28" t="s">
        <v>27</v>
      </c>
      <c r="B24" s="83"/>
      <c r="C24" s="130"/>
      <c r="D24" s="131"/>
      <c r="E24" s="103" t="s">
        <v>28</v>
      </c>
      <c r="F24" s="103"/>
      <c r="G24" s="103"/>
      <c r="H24" s="14">
        <f>H19*0.2</f>
        <v>645</v>
      </c>
      <c r="I24" s="46"/>
    </row>
    <row r="25" spans="1:9" s="6" customFormat="1" ht="15.6" customHeight="1" x14ac:dyDescent="0.3">
      <c r="A25" s="85" t="s">
        <v>51</v>
      </c>
      <c r="B25" s="85" t="s">
        <v>52</v>
      </c>
      <c r="C25" s="11">
        <f>C19</f>
        <v>200</v>
      </c>
      <c r="D25" s="11"/>
      <c r="E25" s="68" t="s">
        <v>18</v>
      </c>
      <c r="F25" s="69">
        <v>1.03</v>
      </c>
      <c r="G25" s="86" t="s">
        <v>19</v>
      </c>
      <c r="H25" s="13">
        <f>C25*F25</f>
        <v>206</v>
      </c>
      <c r="I25" s="45"/>
    </row>
    <row r="26" spans="1:9" s="6" customFormat="1" ht="15.6" customHeight="1" x14ac:dyDescent="0.3">
      <c r="A26" s="85" t="s">
        <v>24</v>
      </c>
      <c r="B26" s="99" t="s">
        <v>49</v>
      </c>
      <c r="C26" s="11">
        <f>C19</f>
        <v>200</v>
      </c>
      <c r="D26" s="11"/>
      <c r="E26" s="68" t="s">
        <v>18</v>
      </c>
      <c r="F26" s="69">
        <f>H26/C26</f>
        <v>1.2</v>
      </c>
      <c r="G26" s="86" t="s">
        <v>19</v>
      </c>
      <c r="H26" s="13">
        <v>240</v>
      </c>
      <c r="I26" s="45"/>
    </row>
    <row r="27" spans="1:9" s="6" customFormat="1" ht="15.6" customHeight="1" x14ac:dyDescent="0.3">
      <c r="A27" s="85" t="s">
        <v>68</v>
      </c>
      <c r="B27" s="85" t="s">
        <v>67</v>
      </c>
      <c r="C27" s="11"/>
      <c r="D27" s="11"/>
      <c r="E27" s="68" t="s">
        <v>18</v>
      </c>
      <c r="F27" s="69"/>
      <c r="G27" s="86" t="s">
        <v>19</v>
      </c>
      <c r="H27" s="13">
        <f>SUM(C27*F27)</f>
        <v>0</v>
      </c>
      <c r="I27" s="45"/>
    </row>
    <row r="28" spans="1:9" s="6" customFormat="1" ht="15.6" customHeight="1" x14ac:dyDescent="0.3">
      <c r="A28" s="85" t="s">
        <v>57</v>
      </c>
      <c r="B28" s="85" t="s">
        <v>58</v>
      </c>
      <c r="C28" s="11">
        <v>200</v>
      </c>
      <c r="D28" s="11"/>
      <c r="E28" s="68" t="s">
        <v>18</v>
      </c>
      <c r="F28" s="69">
        <v>5</v>
      </c>
      <c r="G28" s="86" t="s">
        <v>19</v>
      </c>
      <c r="H28" s="13">
        <f>SUM(C28*F28)</f>
        <v>1000</v>
      </c>
      <c r="I28" s="45"/>
    </row>
    <row r="29" spans="1:9" s="6" customFormat="1" ht="15.6" customHeight="1" x14ac:dyDescent="0.3">
      <c r="A29" s="85" t="s">
        <v>70</v>
      </c>
      <c r="B29" s="85" t="s">
        <v>64</v>
      </c>
      <c r="C29" s="11"/>
      <c r="D29" s="11"/>
      <c r="E29" s="68" t="s">
        <v>18</v>
      </c>
      <c r="F29" s="69"/>
      <c r="G29" s="86" t="s">
        <v>19</v>
      </c>
      <c r="H29" s="13"/>
      <c r="I29" s="45"/>
    </row>
    <row r="30" spans="1:9" s="6" customFormat="1" ht="15.6" customHeight="1" x14ac:dyDescent="0.3">
      <c r="A30" s="85" t="s">
        <v>25</v>
      </c>
      <c r="B30" s="85" t="s">
        <v>59</v>
      </c>
      <c r="C30" s="11"/>
      <c r="D30" s="11"/>
      <c r="E30" s="68" t="s">
        <v>18</v>
      </c>
      <c r="F30" s="69"/>
      <c r="G30" s="86" t="s">
        <v>19</v>
      </c>
      <c r="H30" s="13">
        <f t="shared" ref="H30" si="2">C30*F30</f>
        <v>0</v>
      </c>
      <c r="I30" s="45"/>
    </row>
    <row r="31" spans="1:9" s="6" customFormat="1" ht="15.6" customHeight="1" x14ac:dyDescent="0.3">
      <c r="A31" s="85" t="s">
        <v>71</v>
      </c>
      <c r="B31" s="85" t="s">
        <v>56</v>
      </c>
      <c r="C31" s="11">
        <v>250</v>
      </c>
      <c r="D31" s="11"/>
      <c r="E31" s="68" t="s">
        <v>18</v>
      </c>
      <c r="F31" s="95">
        <v>0.05</v>
      </c>
      <c r="G31" s="86" t="s">
        <v>19</v>
      </c>
      <c r="H31" s="14">
        <f>C31*F31</f>
        <v>12.5</v>
      </c>
      <c r="I31" s="46"/>
    </row>
    <row r="32" spans="1:9" s="6" customFormat="1" ht="15.6" customHeight="1" x14ac:dyDescent="0.3">
      <c r="A32" s="85" t="s">
        <v>55</v>
      </c>
      <c r="B32" s="85" t="s">
        <v>50</v>
      </c>
      <c r="C32" s="11"/>
      <c r="D32" s="11"/>
      <c r="E32" s="68" t="s">
        <v>18</v>
      </c>
      <c r="F32" s="69"/>
      <c r="G32" s="86" t="s">
        <v>19</v>
      </c>
      <c r="H32" s="13">
        <v>100</v>
      </c>
      <c r="I32" s="45"/>
    </row>
    <row r="33" spans="1:9" s="6" customFormat="1" ht="15.6" customHeight="1" x14ac:dyDescent="0.3">
      <c r="A33" s="85" t="s">
        <v>53</v>
      </c>
      <c r="B33" s="85" t="s">
        <v>54</v>
      </c>
      <c r="C33" s="11">
        <v>10</v>
      </c>
      <c r="D33" s="11"/>
      <c r="E33" s="68" t="s">
        <v>18</v>
      </c>
      <c r="F33" s="69">
        <v>80</v>
      </c>
      <c r="G33" s="86" t="s">
        <v>19</v>
      </c>
      <c r="H33" s="13">
        <f>C33*F33</f>
        <v>800</v>
      </c>
      <c r="I33" s="45"/>
    </row>
    <row r="34" spans="1:9" s="6" customFormat="1" ht="15.6" customHeight="1" x14ac:dyDescent="0.3">
      <c r="A34" s="85" t="s">
        <v>60</v>
      </c>
      <c r="B34" s="85" t="s">
        <v>61</v>
      </c>
      <c r="C34" s="11"/>
      <c r="D34" s="11"/>
      <c r="E34" s="68" t="s">
        <v>18</v>
      </c>
      <c r="F34" s="69"/>
      <c r="G34" s="86" t="s">
        <v>19</v>
      </c>
      <c r="H34" s="13">
        <v>60</v>
      </c>
      <c r="I34" s="65"/>
    </row>
    <row r="35" spans="1:9" s="6" customFormat="1" ht="15.6" customHeight="1" x14ac:dyDescent="0.3">
      <c r="A35" s="85"/>
      <c r="B35" s="85"/>
      <c r="C35" s="11"/>
      <c r="D35" s="11"/>
      <c r="E35" s="68"/>
      <c r="F35" s="69"/>
      <c r="G35" s="86"/>
      <c r="H35" s="13"/>
      <c r="I35" s="90"/>
    </row>
    <row r="36" spans="1:9" s="6" customFormat="1" ht="15.6" customHeight="1" x14ac:dyDescent="0.3">
      <c r="A36" s="85"/>
      <c r="B36" s="85"/>
      <c r="C36" s="11"/>
      <c r="D36" s="11"/>
      <c r="E36" s="68"/>
      <c r="F36" s="69"/>
      <c r="G36" s="86"/>
      <c r="H36" s="13"/>
      <c r="I36" s="90"/>
    </row>
    <row r="37" spans="1:9" s="6" customFormat="1" ht="15.6" customHeight="1" x14ac:dyDescent="0.3">
      <c r="A37" s="85"/>
      <c r="B37" s="85"/>
      <c r="C37" s="11"/>
      <c r="D37" s="11"/>
      <c r="E37" s="68"/>
      <c r="F37" s="69"/>
      <c r="G37" s="86"/>
      <c r="H37" s="13"/>
      <c r="I37" s="90"/>
    </row>
    <row r="38" spans="1:9" s="6" customFormat="1" ht="15.6" customHeight="1" thickBot="1" x14ac:dyDescent="0.35">
      <c r="A38" s="91"/>
      <c r="B38" s="92"/>
      <c r="C38" s="93"/>
      <c r="D38" s="93"/>
      <c r="E38" s="74" t="s">
        <v>18</v>
      </c>
      <c r="F38" s="75"/>
      <c r="G38" s="76" t="s">
        <v>19</v>
      </c>
      <c r="H38" s="94">
        <f>C38*F38</f>
        <v>0</v>
      </c>
      <c r="I38" s="77"/>
    </row>
    <row r="39" spans="1:9" s="6" customFormat="1" ht="15.6" customHeight="1" x14ac:dyDescent="0.3">
      <c r="G39" s="9"/>
      <c r="H39" s="15">
        <f>SUM(H23:H38)</f>
        <v>3224.75</v>
      </c>
      <c r="I39" s="15">
        <f>SUM(I25:I38)</f>
        <v>0</v>
      </c>
    </row>
    <row r="40" spans="1:9" s="10" customFormat="1" ht="13.2" x14ac:dyDescent="0.3">
      <c r="G40" s="9"/>
      <c r="H40" s="86" t="s">
        <v>16</v>
      </c>
      <c r="I40" s="86" t="s">
        <v>17</v>
      </c>
    </row>
    <row r="41" spans="1:9" s="6" customFormat="1" ht="15.6" customHeight="1" x14ac:dyDescent="0.3">
      <c r="A41" s="116" t="s">
        <v>29</v>
      </c>
      <c r="B41" s="117"/>
      <c r="C41" s="117"/>
      <c r="D41" s="117"/>
      <c r="E41" s="117"/>
      <c r="F41" s="117"/>
      <c r="G41" s="118"/>
      <c r="H41" s="78">
        <f>H19-H39</f>
        <v>0.25</v>
      </c>
      <c r="I41" s="17">
        <f>I19-I39</f>
        <v>0</v>
      </c>
    </row>
    <row r="42" spans="1:9" s="18" customFormat="1" ht="14.1" customHeight="1" x14ac:dyDescent="0.3">
      <c r="A42" s="10"/>
      <c r="B42" s="10"/>
      <c r="C42" s="10"/>
      <c r="D42" s="10"/>
      <c r="E42" s="10"/>
      <c r="F42" s="10"/>
      <c r="G42" s="9"/>
      <c r="H42" s="10"/>
      <c r="I42" s="10"/>
    </row>
    <row r="43" spans="1:9" s="47" customFormat="1" ht="13.2" x14ac:dyDescent="0.3">
      <c r="A43" s="114" t="s">
        <v>74</v>
      </c>
      <c r="B43" s="114"/>
      <c r="C43" s="114"/>
      <c r="D43" s="114"/>
      <c r="E43" s="115"/>
      <c r="F43" s="115"/>
      <c r="G43" s="115"/>
      <c r="H43" s="115"/>
      <c r="I43" s="115"/>
    </row>
    <row r="44" spans="1:9" s="47" customFormat="1" ht="17.100000000000001" customHeight="1" x14ac:dyDescent="0.3">
      <c r="A44" s="114" t="s">
        <v>75</v>
      </c>
      <c r="B44" s="114"/>
      <c r="C44" s="114"/>
      <c r="D44" s="114"/>
      <c r="E44" s="115"/>
      <c r="F44" s="115"/>
      <c r="G44" s="115"/>
      <c r="H44" s="115"/>
      <c r="I44" s="115"/>
    </row>
    <row r="45" spans="1:9" s="47" customFormat="1" ht="13.2" x14ac:dyDescent="0.3">
      <c r="A45" s="48" t="s">
        <v>36</v>
      </c>
      <c r="B45" s="48"/>
      <c r="C45" s="48"/>
      <c r="D45" s="48"/>
      <c r="E45" s="48"/>
      <c r="F45" s="48"/>
      <c r="G45" s="48"/>
      <c r="H45" s="48"/>
      <c r="I45" s="48"/>
    </row>
    <row r="46" spans="1:9" s="19" customFormat="1" ht="14.4" customHeight="1" x14ac:dyDescent="0.3">
      <c r="A46" s="102" t="s">
        <v>72</v>
      </c>
      <c r="B46" s="102"/>
      <c r="C46" s="102"/>
      <c r="D46" s="102"/>
      <c r="E46" s="102"/>
      <c r="F46" s="102"/>
      <c r="G46" s="102"/>
      <c r="H46" s="102"/>
      <c r="I46" s="102"/>
    </row>
    <row r="47" spans="1:9" s="19" customFormat="1" ht="14.4" customHeight="1" thickBot="1" x14ac:dyDescent="0.35">
      <c r="A47" s="113" t="s">
        <v>81</v>
      </c>
      <c r="B47" s="113"/>
      <c r="C47" s="113"/>
      <c r="D47" s="113"/>
      <c r="E47" s="113"/>
      <c r="F47" s="113"/>
      <c r="G47" s="113"/>
      <c r="H47" s="113"/>
      <c r="I47" s="113"/>
    </row>
    <row r="48" spans="1:9" s="19" customFormat="1" ht="14.4" customHeight="1" x14ac:dyDescent="0.3">
      <c r="A48" s="138" t="s">
        <v>83</v>
      </c>
      <c r="B48" s="139"/>
      <c r="C48" s="139"/>
      <c r="D48" s="139"/>
      <c r="E48" s="139"/>
      <c r="F48" s="139"/>
      <c r="G48" s="139"/>
      <c r="H48" s="139"/>
      <c r="I48" s="140"/>
    </row>
    <row r="49" spans="1:9" s="19" customFormat="1" ht="17.399999999999999" customHeight="1" x14ac:dyDescent="0.3">
      <c r="A49" s="132" t="s">
        <v>79</v>
      </c>
      <c r="B49" s="133"/>
      <c r="C49" s="133"/>
      <c r="D49" s="133"/>
      <c r="E49" s="133"/>
      <c r="F49" s="133"/>
      <c r="G49" s="133"/>
      <c r="H49" s="133"/>
      <c r="I49" s="134"/>
    </row>
    <row r="50" spans="1:9" s="19" customFormat="1" ht="14.4" customHeight="1" thickBot="1" x14ac:dyDescent="0.35">
      <c r="A50" s="135" t="s">
        <v>80</v>
      </c>
      <c r="B50" s="136"/>
      <c r="C50" s="136"/>
      <c r="D50" s="136"/>
      <c r="E50" s="136"/>
      <c r="F50" s="136"/>
      <c r="G50" s="136"/>
      <c r="H50" s="136"/>
      <c r="I50" s="137"/>
    </row>
    <row r="51" spans="1:9" s="19" customFormat="1" ht="24" customHeight="1" x14ac:dyDescent="0.3">
      <c r="A51" s="102" t="s">
        <v>78</v>
      </c>
      <c r="B51" s="102"/>
      <c r="C51" s="102"/>
      <c r="D51" s="102"/>
      <c r="E51" s="102"/>
      <c r="F51" s="102"/>
      <c r="G51" s="102"/>
      <c r="H51" s="102"/>
      <c r="I51" s="102"/>
    </row>
    <row r="52" spans="1:9" ht="21" customHeight="1" x14ac:dyDescent="0.3">
      <c r="A52" s="113" t="s">
        <v>84</v>
      </c>
      <c r="B52" s="113"/>
      <c r="C52" s="113"/>
      <c r="D52" s="113"/>
      <c r="E52" s="113"/>
      <c r="F52" s="113"/>
      <c r="G52" s="113"/>
      <c r="H52" s="113"/>
      <c r="I52" s="113"/>
    </row>
  </sheetData>
  <mergeCells count="27">
    <mergeCell ref="A52:I52"/>
    <mergeCell ref="C23:D24"/>
    <mergeCell ref="A51:I51"/>
    <mergeCell ref="E23:G23"/>
    <mergeCell ref="E24:G24"/>
    <mergeCell ref="A41:G41"/>
    <mergeCell ref="A43:D43"/>
    <mergeCell ref="E43:I43"/>
    <mergeCell ref="A44:D44"/>
    <mergeCell ref="E44:I44"/>
    <mergeCell ref="A46:I46"/>
    <mergeCell ref="A47:I47"/>
    <mergeCell ref="A48:I48"/>
    <mergeCell ref="A49:I49"/>
    <mergeCell ref="A50:I50"/>
    <mergeCell ref="C8:D8"/>
    <mergeCell ref="E8:G9"/>
    <mergeCell ref="H8:I8"/>
    <mergeCell ref="C21:D21"/>
    <mergeCell ref="E21:G22"/>
    <mergeCell ref="H21:I21"/>
    <mergeCell ref="C6:G6"/>
    <mergeCell ref="A1:G1"/>
    <mergeCell ref="C2:G2"/>
    <mergeCell ref="C3:D3"/>
    <mergeCell ref="D4:G4"/>
    <mergeCell ref="D5:G5"/>
  </mergeCells>
  <dataValidations count="1">
    <dataValidation type="list" allowBlank="1" showInputMessage="1" showErrorMessage="1" sqref="I65537 I1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I13107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I19660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I26214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I32768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I39321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I45875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I52428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I58982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I65536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I72089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I78643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I85196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I91750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I98304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 xr:uid="{2E9116A6-806C-47A4-ABA5-30E43FF49E1A}">
      <formula1>$K$1:$M$1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Activities</vt:lpstr>
      <vt:lpstr>Example</vt:lpstr>
      <vt:lpstr>Activities!Print_Area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Pennington</dc:creator>
  <cp:lastModifiedBy>Dwayne Jones</cp:lastModifiedBy>
  <cp:lastPrinted>2022-06-25T21:59:18Z</cp:lastPrinted>
  <dcterms:created xsi:type="dcterms:W3CDTF">2013-01-13T15:55:09Z</dcterms:created>
  <dcterms:modified xsi:type="dcterms:W3CDTF">2022-06-25T22:05:06Z</dcterms:modified>
</cp:coreProperties>
</file>